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ля розміщення\"/>
    </mc:Choice>
  </mc:AlternateContent>
  <bookViews>
    <workbookView xWindow="0" yWindow="0" windowWidth="12030" windowHeight="6690"/>
  </bookViews>
  <sheets>
    <sheet name="зм 04.10 (2)" sheetId="2" r:id="rId1"/>
    <sheet name="Аркуш1" sheetId="1" r:id="rId2"/>
  </sheets>
  <definedNames>
    <definedName name="_xlnm.Print_Area" localSheetId="0">'зм 04.10 (2)'!$A$1:$S$126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" l="1"/>
  <c r="N49" i="2" s="1"/>
  <c r="G50" i="2"/>
  <c r="N50" i="2" s="1"/>
  <c r="G51" i="2"/>
  <c r="M80" i="2" s="1"/>
  <c r="Q80" i="2" s="1"/>
  <c r="K51" i="2"/>
  <c r="N51" i="2"/>
  <c r="K52" i="2"/>
  <c r="N52" i="2"/>
  <c r="K53" i="2"/>
  <c r="N53" i="2"/>
  <c r="I55" i="2"/>
  <c r="O26" i="2" s="1"/>
  <c r="K55" i="2"/>
  <c r="O80" i="2"/>
  <c r="O81" i="2"/>
  <c r="Q81" i="2" s="1"/>
  <c r="O82" i="2"/>
  <c r="Q82" i="2" s="1"/>
  <c r="Q91" i="2"/>
  <c r="Q92" i="2"/>
  <c r="Q93" i="2"/>
  <c r="Q94" i="2"/>
  <c r="O97" i="2"/>
  <c r="N102" i="2"/>
  <c r="Q102" i="2"/>
  <c r="N103" i="2"/>
  <c r="O103" i="2"/>
  <c r="Q103" i="2" s="1"/>
  <c r="O104" i="2"/>
  <c r="Q104" i="2" s="1"/>
  <c r="O105" i="2"/>
  <c r="Q105" i="2" s="1"/>
  <c r="N55" i="2" l="1"/>
  <c r="E26" i="2" s="1"/>
  <c r="N73" i="2"/>
  <c r="G55" i="2"/>
  <c r="J26" i="2" s="1"/>
  <c r="Q73" i="2" l="1"/>
  <c r="N97" i="2"/>
  <c r="Q97" i="2" s="1"/>
</calcChain>
</file>

<file path=xl/sharedStrings.xml><?xml version="1.0" encoding="utf-8"?>
<sst xmlns="http://schemas.openxmlformats.org/spreadsheetml/2006/main" count="225" uniqueCount="154">
  <si>
    <t>(ініціали та прізвище)</t>
  </si>
  <si>
    <t>(підпис)</t>
  </si>
  <si>
    <t>головний бухгалтер</t>
  </si>
  <si>
    <t>С.О. Співак</t>
  </si>
  <si>
    <t>Завідувач відділу бухгалтерського обліку,</t>
  </si>
  <si>
    <t>Виконавець</t>
  </si>
  <si>
    <t>М.П.</t>
  </si>
  <si>
    <t xml:space="preserve">Дата погодження </t>
  </si>
  <si>
    <t>виконкому районної у місті ради</t>
  </si>
  <si>
    <t>Т.М.Нікітенко</t>
  </si>
  <si>
    <t>Начальник фінансового відділу</t>
  </si>
  <si>
    <t>ПОГОДЖЕНО</t>
  </si>
  <si>
    <t>С.В.Нєженцев</t>
  </si>
  <si>
    <t>Голова Центрально-Міської районної у місті ради</t>
  </si>
  <si>
    <t>розрахунок: 2803.4м2</t>
  </si>
  <si>
    <t>%</t>
  </si>
  <si>
    <t xml:space="preserve">Відсоток приміщень виконкому, які будуть обладнані пожежною сигналізацією </t>
  </si>
  <si>
    <t xml:space="preserve">Реєстр </t>
  </si>
  <si>
    <t>Відсоток виконання заходів з інформатизації</t>
  </si>
  <si>
    <t>Відсоток вчасно виконаних доручень, листів, звернень, заяв, скарг</t>
  </si>
  <si>
    <t>Реєстр прийнятих розпоряджень, рішень</t>
  </si>
  <si>
    <t>Відсоток прийнятих нормативно-правових актів</t>
  </si>
  <si>
    <t>якості</t>
  </si>
  <si>
    <t>розрахунок:488489грн./ 2803.4.8м2</t>
  </si>
  <si>
    <t>грн.</t>
  </si>
  <si>
    <t xml:space="preserve">Середні витрати установки  пожежної сигналізації на 1 м2 </t>
  </si>
  <si>
    <t>Розшифровка до кошторису, розрахунок (вартість послуг /кількість)</t>
  </si>
  <si>
    <t xml:space="preserve">Середні витрати на придбання 1 одиниці обладнання довгострокового користування </t>
  </si>
  <si>
    <t xml:space="preserve">Середні витрати на придбання 1 одиниці комп'ютерного обладнання та приладдя </t>
  </si>
  <si>
    <t>Розшифровка до кошторису, розрахунок (вартість послуг по розш /кількість)</t>
  </si>
  <si>
    <t xml:space="preserve">Середня вартість 1 послуги з інформатизації </t>
  </si>
  <si>
    <t>23,73</t>
  </si>
  <si>
    <t xml:space="preserve">Розрахунок </t>
  </si>
  <si>
    <t>кВт.год на 1 кв.м</t>
  </si>
  <si>
    <t>Електроенергія</t>
  </si>
  <si>
    <t>0,27</t>
  </si>
  <si>
    <t>м.куб.на 1 кв.м</t>
  </si>
  <si>
    <t>Водопостачання</t>
  </si>
  <si>
    <t>0,06</t>
  </si>
  <si>
    <t>Гкал на 1 кв/м</t>
  </si>
  <si>
    <t>Теплопостпчання</t>
  </si>
  <si>
    <t>Середній обсяг споживання енергоносіїв, у тому чмслі:</t>
  </si>
  <si>
    <t>Середні витрати на утримання однієї штатної одиниці</t>
  </si>
  <si>
    <t xml:space="preserve"> - </t>
  </si>
  <si>
    <t>одиниць</t>
  </si>
  <si>
    <t>Середня кількість підготовлених проектів нормативно-правових актів на одного працівника</t>
  </si>
  <si>
    <t>ефективності</t>
  </si>
  <si>
    <t>Інвентарна справа на будівлю виконкому, креслення до проектно-кошторисної документації на установку пожежної сигналізації</t>
  </si>
  <si>
    <t>кв.м.</t>
  </si>
  <si>
    <t>Площа адміністративних приміщень в яких буде встановлено пожежну сигналізацію</t>
  </si>
  <si>
    <t>розшифровка до кошторису</t>
  </si>
  <si>
    <t>Кількість  обладнання довгострокового користування, яке необхідно придбати</t>
  </si>
  <si>
    <t>Кількість комп'ютерного обладнання та приладдя, яке необхідно придбати</t>
  </si>
  <si>
    <t>Кількість послуг з інформатизації</t>
  </si>
  <si>
    <t>кВт/год.</t>
  </si>
  <si>
    <t>м.куб.</t>
  </si>
  <si>
    <t>Гкал</t>
  </si>
  <si>
    <t>Обсяг споживання енергоресурсів, натуральні одиниці</t>
  </si>
  <si>
    <t>Інформаційна система "Електронний документообіг"</t>
  </si>
  <si>
    <t>Кількість проведених засідань, нарад, семінарів</t>
  </si>
  <si>
    <t>Кількість прийнятих нормативно-правових актів</t>
  </si>
  <si>
    <t>Кількість отриманих листів, звернень, доручень, заяв, скарг</t>
  </si>
  <si>
    <t>продукту</t>
  </si>
  <si>
    <t>Рішення районної у місті ради від 31.05.2019 № 332 "Про внесення змін до рішення районної у місті ради від 26.12.2018 № 286 "Про районний у місті бюджет на 2019 рік"</t>
  </si>
  <si>
    <t>Обсяг видатків на установку пожежної сигналізації у приміщенні виконкому</t>
  </si>
  <si>
    <t>Рішення районної у місті ради від 26.12.2018 № 286 "Про районний у місті бюджет на 2019 рік" зі змінами</t>
  </si>
  <si>
    <t>Обсяг видатків на придбання обладнання довгострокового користування</t>
  </si>
  <si>
    <t>Обсяг видатків на інформатизацію</t>
  </si>
  <si>
    <t>Інші енергоносії</t>
  </si>
  <si>
    <t>180504,00</t>
  </si>
  <si>
    <t>397755,00</t>
  </si>
  <si>
    <t>Теплопостачання</t>
  </si>
  <si>
    <t>593802,00</t>
  </si>
  <si>
    <t>Обсяг видатків на оплату енергоносіїв всього, з них на :</t>
  </si>
  <si>
    <t>2999,7</t>
  </si>
  <si>
    <t>Інвентарна справа на будівлю виконкому (2803.4м2), акт прийому-передачі на приміщення на вул. Староярмаркова, 44 (196.3м2)</t>
  </si>
  <si>
    <t>Площа адміністративних приміщень</t>
  </si>
  <si>
    <t>Рішення районної у місті ради від 26.12.2018 № 286 "Про районний у місті бюджет на 2019 рік"</t>
  </si>
  <si>
    <t>Обсяг поточних видатків</t>
  </si>
  <si>
    <t>164,5</t>
  </si>
  <si>
    <t>штатний розпис</t>
  </si>
  <si>
    <t>Кількість штатних одиниць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</si>
  <si>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</si>
  <si>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</si>
  <si>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</si>
  <si>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</si>
  <si>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</si>
  <si>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</si>
  <si>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</si>
  <si>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№ з/п</t>
  </si>
  <si>
    <t>11.      Результативні показники бюджетної програми:</t>
  </si>
  <si>
    <t>0313400</t>
  </si>
  <si>
    <t>Найменування місцевої / регіональної програми</t>
  </si>
  <si>
    <t>(грн)</t>
  </si>
  <si>
    <t>10.        Перелік місцевих / регіональних програм, що виконуються у складі бюджетної програми:</t>
  </si>
  <si>
    <t>Установка пожежної сигналізації у приміщенні виконкому</t>
  </si>
  <si>
    <t>Придбання обладнання довгострокового користування</t>
  </si>
  <si>
    <t>дод.</t>
  </si>
  <si>
    <t>Заходи з інформатизації</t>
  </si>
  <si>
    <t>Забезпечення оплати комунальних послуг та енергоносіїв</t>
  </si>
  <si>
    <t>Здійснення виконавчим комітетом Центрально-Міської районної у місті ради наданих законодавством повноважень у відповідній сфері</t>
  </si>
  <si>
    <t>у тому числі бюджет розвитку</t>
  </si>
  <si>
    <t>Напрями використання бюджетних коштів</t>
  </si>
  <si>
    <t xml:space="preserve">№ з/п </t>
  </si>
  <si>
    <t>9.        Напрями використання бюджетних коштів:</t>
  </si>
  <si>
    <t>спец</t>
  </si>
  <si>
    <t>заг</t>
  </si>
  <si>
    <t>жовт</t>
  </si>
  <si>
    <t>Здійснення виконавчим комітетом Центрально-Міської районної у місті ради наданих законодавством повноважень</t>
  </si>
  <si>
    <t>1.</t>
  </si>
  <si>
    <t>Завдання</t>
  </si>
  <si>
    <t>8.        Завдання бюджетної програми:</t>
  </si>
  <si>
    <t xml:space="preserve">    </t>
  </si>
  <si>
    <r>
      <t>7.         Мета бюджетної програми:</t>
    </r>
    <r>
      <rPr>
        <b/>
        <u/>
        <sz val="10.5"/>
        <color indexed="8"/>
        <rFont val="Times New Roman"/>
        <family val="1"/>
        <charset val="204"/>
      </rPr>
      <t xml:space="preserve"> Керівництво і управління у сфері діяльності виконавчого комітету Центрально-Міської районної у місті ради</t>
    </r>
  </si>
  <si>
    <t>Реалізація заходів, спрямованих на створення умов для працівників виконкому Центрально-Міської районної у місті ради, підвищення їх рівня забезпеченності необхідним для якіснішого виконання наданих законодавством повноважень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</si>
  <si>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</si>
  <si>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</si>
  <si>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r>
      <t>6.          Підстави для виконання бюджетної програми:</t>
    </r>
    <r>
      <rPr>
        <sz val="10.5"/>
        <color indexed="8"/>
        <rFont val="Times New Roman"/>
        <family val="1"/>
        <charset val="204"/>
      </rPr>
      <t xml:space="preserve"> </t>
    </r>
  </si>
  <si>
    <t>рішення районної у місті ради від 26.12.2018 № 286 "Про районний у місті бюджет на 2019 рік" зі змінами, які внесені рішенням районної у місті ради від 04.10.2019</t>
  </si>
  <si>
    <t xml:space="preserve">складання та виконання місцевих бюджетів", зі змінами; </t>
  </si>
  <si>
    <t xml:space="preserve">Бюджетний кодекс України (Закон від 08.07.2010№2456-VI), зі змінами; Наказ Міністерства фінансів України від 26.08.2014 № 836 "Про деякі питання запровадження програмно-цільового методу </t>
  </si>
  <si>
    <t xml:space="preserve">Конституція України ( Закон від 28.06.1996 №254/96), зі змінами;  Закон України "Про місцеве самоврядуванння в Україні", Закон України "Про Державний бюджет України на 2019 рік", </t>
  </si>
  <si>
    <r>
      <t>5.          Підстави для виконання бюджетної програми:</t>
    </r>
    <r>
      <rPr>
        <sz val="10.5"/>
        <color indexed="8"/>
        <rFont val="Times New Roman"/>
        <family val="1"/>
        <charset val="204"/>
      </rPr>
      <t xml:space="preserve"> </t>
    </r>
  </si>
  <si>
    <t>гривень.</t>
  </si>
  <si>
    <t>гривень та спеціального фонду-</t>
  </si>
  <si>
    <t xml:space="preserve"> гривень, у тому числі загального фонду -</t>
  </si>
  <si>
    <t xml:space="preserve"> Обсяг бюджетних призначень/бюджетних асигнувань-</t>
  </si>
  <si>
    <t>                (КТПКВК МБ)      (КФКВК)                          (найменування бюджетної програми)</t>
  </si>
  <si>
    <t>Керівництво і управління у відповідній сфері у містах (міст Києві), селищах, селах об'єднаних територіальних громадах</t>
  </si>
  <si>
    <t>0111</t>
  </si>
  <si>
    <t>0210160</t>
  </si>
  <si>
    <t>3.</t>
  </si>
  <si>
    <t>                (КТПКВК МБ)                                                 (найменування відповідального виконавця)</t>
  </si>
  <si>
    <t>Виконавчий комітет Центрально-Міської районної у місті ради</t>
  </si>
  <si>
    <t>0210000</t>
  </si>
  <si>
    <t xml:space="preserve">2. </t>
  </si>
  <si>
    <t>                 (КТПКВК МБ)                                                 (найменування головного розпорядника)</t>
  </si>
  <si>
    <t xml:space="preserve"> Виконавчий комітет Центрально-Міської районної у місті ради</t>
  </si>
  <si>
    <t>0200000</t>
  </si>
  <si>
    <t xml:space="preserve">1. </t>
  </si>
  <si>
    <t>бюджетної програми місцевого бюджету на 2019 рік</t>
  </si>
  <si>
    <t xml:space="preserve">ПАСПОРТ </t>
  </si>
  <si>
    <t>(найменування головного розпорядника коштів місцевого бюджету)</t>
  </si>
  <si>
    <t xml:space="preserve">№ </t>
  </si>
  <si>
    <r>
      <t>у місті ради від</t>
    </r>
    <r>
      <rPr>
        <b/>
        <u/>
        <sz val="10.5"/>
        <rFont val="Times New Roman"/>
        <family val="1"/>
      </rPr>
      <t xml:space="preserve"> 04.10.2019</t>
    </r>
  </si>
  <si>
    <t>Розпорядження голови Центрально-Міської районної</t>
  </si>
  <si>
    <t>Наказ / розпорядчий документ</t>
  </si>
  <si>
    <t>ЗАТВЕРДЖЕНО</t>
  </si>
  <si>
    <t>від 29.12.2018 № 1209)</t>
  </si>
  <si>
    <t>(у редакції наказу Міністерства фінансів України</t>
  </si>
  <si>
    <t>зі змінами червень</t>
  </si>
  <si>
    <t>26.08.2014 № 836</t>
  </si>
  <si>
    <t>Наказ Міністерства фінансів України</t>
  </si>
  <si>
    <t>241-р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</si>
</sst>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_р_._-;\-* #,##0_р_._-;_-* &quot;-&quot;_р_._-;_-@_-"/>
    <numFmt numFmtId="166" formatCode="#,##0_ ;\-#,##0\ "/>
    <numFmt numFmtId="167" formatCode="_-* #,##0.0_р_._-;\-* #,##0.0_р_._-;_-* &quot;-&quot;?_р_._-;_-@_-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.5"/>
      <color indexed="8"/>
      <name val="Times New Roman"/>
      <family val="1"/>
    </font>
    <font>
      <sz val="10.5"/>
      <color indexed="8"/>
      <name val="Times New Roman"/>
      <family val="1"/>
      <charset val="204"/>
    </font>
    <font>
      <sz val="10.5"/>
      <name val="Times New Roman"/>
      <family val="1"/>
    </font>
    <font>
      <b/>
      <sz val="10.5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indexed="10"/>
      <name val="Times New Roman"/>
      <family val="1"/>
    </font>
    <font>
      <b/>
      <sz val="10.5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u/>
      <sz val="10.5"/>
      <color indexed="8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u/>
      <sz val="10.5"/>
      <color indexed="8"/>
      <name val="Times New Roman"/>
      <family val="1"/>
    </font>
    <font>
      <sz val="8"/>
      <name val="Times New Roman"/>
      <family val="1"/>
      <charset val="204"/>
    </font>
    <font>
      <b/>
      <sz val="10.5"/>
      <name val="Times New Roman"/>
      <family val="1"/>
    </font>
    <font>
      <b/>
      <u/>
      <sz val="10.5"/>
      <name val="Times New Roman"/>
      <family val="1"/>
    </font>
    <font>
      <sz val="9"/>
      <color indexed="8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2"/>
      <name val="Times New Roman"/>
      <family val="1"/>
      <charset val="204"/>
    </font>
    <font>
      <u/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7" fillId="0" borderId="0" xfId="1" applyFont="1"/>
    <xf numFmtId="0" fontId="8" fillId="0" borderId="0" xfId="1" applyFont="1" applyAlignment="1">
      <alignment horizontal="center" wrapText="1"/>
    </xf>
    <xf numFmtId="0" fontId="10" fillId="0" borderId="0" xfId="1" applyFont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left" wrapText="1"/>
    </xf>
    <xf numFmtId="0" fontId="13" fillId="0" borderId="4" xfId="1" applyFont="1" applyBorder="1" applyAlignment="1">
      <alignment horizont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6" fillId="0" borderId="4" xfId="1" applyFont="1" applyBorder="1" applyAlignment="1">
      <alignment horizontal="center" wrapText="1"/>
    </xf>
    <xf numFmtId="0" fontId="16" fillId="0" borderId="0" xfId="1" applyFont="1" applyBorder="1" applyAlignment="1">
      <alignment horizontal="center" wrapText="1"/>
    </xf>
    <xf numFmtId="2" fontId="13" fillId="0" borderId="4" xfId="1" applyNumberFormat="1" applyFont="1" applyBorder="1" applyAlignment="1">
      <alignment horizontal="center" wrapText="1"/>
    </xf>
    <xf numFmtId="2" fontId="13" fillId="0" borderId="4" xfId="1" applyNumberFormat="1" applyFont="1" applyBorder="1" applyAlignment="1">
      <alignment horizontal="center" vertical="center" wrapText="1"/>
    </xf>
    <xf numFmtId="2" fontId="14" fillId="0" borderId="4" xfId="1" applyNumberFormat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wrapText="1"/>
    </xf>
    <xf numFmtId="0" fontId="19" fillId="0" borderId="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center" vertical="center" wrapText="1"/>
    </xf>
    <xf numFmtId="164" fontId="14" fillId="0" borderId="4" xfId="1" applyNumberFormat="1" applyFont="1" applyBorder="1" applyAlignment="1">
      <alignment horizontal="center" vertical="center" wrapText="1"/>
    </xf>
    <xf numFmtId="0" fontId="16" fillId="0" borderId="0" xfId="1" applyFont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/>
    <xf numFmtId="165" fontId="8" fillId="0" borderId="0" xfId="1" applyNumberFormat="1" applyFont="1" applyBorder="1" applyAlignment="1">
      <alignment wrapText="1"/>
    </xf>
    <xf numFmtId="0" fontId="9" fillId="0" borderId="0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8" fillId="0" borderId="0" xfId="1" applyFont="1" applyBorder="1" applyAlignment="1">
      <alignment horizontal="center" vertical="center" wrapText="1"/>
    </xf>
    <xf numFmtId="0" fontId="21" fillId="0" borderId="0" xfId="1" applyFont="1"/>
    <xf numFmtId="0" fontId="14" fillId="0" borderId="0" xfId="1" applyFont="1"/>
    <xf numFmtId="0" fontId="22" fillId="0" borderId="0" xfId="1" applyFont="1"/>
    <xf numFmtId="0" fontId="10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9" fillId="0" borderId="0" xfId="1" applyFont="1" applyBorder="1" applyAlignment="1">
      <alignment horizontal="center" wrapText="1"/>
    </xf>
    <xf numFmtId="164" fontId="9" fillId="0" borderId="0" xfId="1" applyNumberFormat="1" applyFont="1" applyBorder="1" applyAlignment="1">
      <alignment horizontal="center" wrapText="1"/>
    </xf>
    <xf numFmtId="167" fontId="9" fillId="0" borderId="0" xfId="1" applyNumberFormat="1" applyFont="1" applyBorder="1" applyAlignment="1">
      <alignment horizontal="left" wrapText="1"/>
    </xf>
    <xf numFmtId="0" fontId="9" fillId="0" borderId="0" xfId="1" applyFont="1" applyBorder="1" applyAlignment="1">
      <alignment wrapText="1"/>
    </xf>
    <xf numFmtId="0" fontId="10" fillId="0" borderId="0" xfId="1" applyFont="1" applyBorder="1"/>
    <xf numFmtId="0" fontId="22" fillId="0" borderId="0" xfId="1" applyFont="1" applyBorder="1"/>
    <xf numFmtId="4" fontId="16" fillId="0" borderId="4" xfId="1" applyNumberFormat="1" applyFont="1" applyBorder="1" applyAlignment="1">
      <alignment horizontal="center" vertical="center" wrapText="1"/>
    </xf>
    <xf numFmtId="0" fontId="16" fillId="0" borderId="4" xfId="1" applyFont="1" applyBorder="1" applyAlignment="1">
      <alignment wrapText="1"/>
    </xf>
    <xf numFmtId="164" fontId="8" fillId="0" borderId="0" xfId="1" applyNumberFormat="1" applyFont="1" applyBorder="1" applyAlignment="1">
      <alignment horizontal="center" wrapText="1"/>
    </xf>
    <xf numFmtId="164" fontId="21" fillId="0" borderId="0" xfId="1" applyNumberFormat="1" applyFont="1" applyBorder="1" applyAlignment="1">
      <alignment horizontal="center" wrapText="1"/>
    </xf>
    <xf numFmtId="4" fontId="14" fillId="0" borderId="4" xfId="1" applyNumberFormat="1" applyFont="1" applyBorder="1" applyAlignment="1">
      <alignment horizontal="center" wrapText="1"/>
    </xf>
    <xf numFmtId="0" fontId="14" fillId="0" borderId="4" xfId="1" applyFont="1" applyBorder="1" applyAlignment="1">
      <alignment wrapText="1"/>
    </xf>
    <xf numFmtId="0" fontId="8" fillId="0" borderId="0" xfId="1" applyFont="1" applyBorder="1" applyAlignment="1">
      <alignment wrapText="1"/>
    </xf>
    <xf numFmtId="4" fontId="14" fillId="0" borderId="4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center"/>
    </xf>
    <xf numFmtId="49" fontId="8" fillId="0" borderId="0" xfId="1" applyNumberFormat="1" applyFont="1" applyBorder="1" applyAlignment="1">
      <alignment horizontal="center" wrapText="1"/>
    </xf>
    <xf numFmtId="49" fontId="16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justify" wrapText="1"/>
    </xf>
    <xf numFmtId="0" fontId="10" fillId="0" borderId="0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4" fillId="0" borderId="0" xfId="1" applyFont="1" applyBorder="1" applyAlignment="1">
      <alignment horizontal="left" wrapText="1"/>
    </xf>
    <xf numFmtId="0" fontId="25" fillId="0" borderId="0" xfId="1" applyFont="1" applyBorder="1" applyAlignment="1"/>
    <xf numFmtId="0" fontId="26" fillId="0" borderId="0" xfId="1" applyFont="1" applyBorder="1" applyAlignment="1"/>
    <xf numFmtId="0" fontId="16" fillId="0" borderId="0" xfId="1" applyFont="1" applyBorder="1" applyAlignment="1"/>
    <xf numFmtId="0" fontId="27" fillId="0" borderId="0" xfId="1" applyFont="1" applyBorder="1"/>
    <xf numFmtId="0" fontId="27" fillId="0" borderId="0" xfId="1" applyFont="1"/>
    <xf numFmtId="0" fontId="14" fillId="0" borderId="6" xfId="1" applyFont="1" applyBorder="1" applyAlignment="1"/>
    <xf numFmtId="0" fontId="14" fillId="0" borderId="0" xfId="1" applyFont="1" applyBorder="1" applyAlignment="1"/>
    <xf numFmtId="0" fontId="15" fillId="0" borderId="0" xfId="1" applyFont="1" applyAlignment="1"/>
    <xf numFmtId="0" fontId="15" fillId="0" borderId="0" xfId="1" applyFont="1" applyBorder="1" applyAlignment="1"/>
    <xf numFmtId="0" fontId="28" fillId="0" borderId="0" xfId="1" applyFont="1" applyBorder="1" applyAlignment="1"/>
    <xf numFmtId="2" fontId="29" fillId="0" borderId="0" xfId="1" applyNumberFormat="1" applyFont="1" applyAlignment="1"/>
    <xf numFmtId="2" fontId="26" fillId="0" borderId="0" xfId="1" applyNumberFormat="1" applyFont="1" applyBorder="1" applyAlignment="1"/>
    <xf numFmtId="2" fontId="29" fillId="0" borderId="0" xfId="1" applyNumberFormat="1" applyFont="1" applyBorder="1" applyAlignment="1"/>
    <xf numFmtId="0" fontId="13" fillId="0" borderId="0" xfId="1" applyFont="1" applyAlignment="1"/>
    <xf numFmtId="0" fontId="20" fillId="0" borderId="0" xfId="1" applyFont="1" applyAlignment="1"/>
    <xf numFmtId="0" fontId="20" fillId="0" borderId="0" xfId="1" applyFont="1" applyBorder="1" applyAlignment="1">
      <alignment horizontal="left"/>
    </xf>
    <xf numFmtId="0" fontId="30" fillId="0" borderId="0" xfId="1" applyFont="1" applyAlignment="1">
      <alignment horizontal="left"/>
    </xf>
    <xf numFmtId="49" fontId="16" fillId="0" borderId="0" xfId="1" applyNumberFormat="1" applyFont="1" applyAlignment="1">
      <alignment horizontal="center"/>
    </xf>
    <xf numFmtId="49" fontId="24" fillId="0" borderId="0" xfId="1" applyNumberFormat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left" wrapText="1"/>
    </xf>
    <xf numFmtId="0" fontId="8" fillId="0" borderId="0" xfId="1" applyFont="1" applyAlignment="1">
      <alignment wrapText="1"/>
    </xf>
    <xf numFmtId="0" fontId="32" fillId="0" borderId="0" xfId="1" applyFont="1" applyAlignment="1">
      <alignment wrapText="1"/>
    </xf>
    <xf numFmtId="0" fontId="15" fillId="0" borderId="0" xfId="1" applyFont="1"/>
    <xf numFmtId="0" fontId="28" fillId="0" borderId="0" xfId="1" applyFont="1"/>
    <xf numFmtId="0" fontId="15" fillId="0" borderId="0" xfId="1" applyFont="1" applyAlignment="1">
      <alignment wrapText="1"/>
    </xf>
    <xf numFmtId="0" fontId="18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32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32" fillId="0" borderId="0" xfId="1" applyFont="1" applyAlignment="1">
      <alignment horizontal="center" wrapText="1"/>
    </xf>
    <xf numFmtId="0" fontId="14" fillId="0" borderId="0" xfId="1" applyFont="1" applyAlignment="1">
      <alignment horizontal="left" wrapText="1"/>
    </xf>
    <xf numFmtId="0" fontId="16" fillId="0" borderId="0" xfId="1" applyFont="1"/>
    <xf numFmtId="0" fontId="28" fillId="0" borderId="0" xfId="1" applyFont="1" applyAlignment="1">
      <alignment horizontal="left"/>
    </xf>
    <xf numFmtId="0" fontId="27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/>
    </xf>
    <xf numFmtId="0" fontId="31" fillId="0" borderId="0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30" fillId="0" borderId="0" xfId="1" applyFont="1" applyAlignment="1">
      <alignment horizontal="left"/>
    </xf>
    <xf numFmtId="0" fontId="31" fillId="0" borderId="0" xfId="1" applyFont="1" applyBorder="1" applyAlignment="1">
      <alignment horizontal="left" wrapText="1"/>
    </xf>
    <xf numFmtId="0" fontId="17" fillId="0" borderId="0" xfId="1" applyFont="1" applyBorder="1" applyAlignment="1">
      <alignment horizontal="left" wrapText="1"/>
    </xf>
    <xf numFmtId="0" fontId="28" fillId="0" borderId="0" xfId="1" applyFont="1" applyAlignment="1"/>
    <xf numFmtId="0" fontId="15" fillId="0" borderId="0" xfId="1" applyFont="1" applyAlignment="1"/>
    <xf numFmtId="0" fontId="25" fillId="0" borderId="0" xfId="1" applyFont="1" applyBorder="1" applyAlignment="1"/>
    <xf numFmtId="0" fontId="25" fillId="0" borderId="0" xfId="1" applyFont="1" applyBorder="1" applyAlignment="1">
      <alignment horizontal="left"/>
    </xf>
    <xf numFmtId="0" fontId="14" fillId="0" borderId="4" xfId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0" fontId="16" fillId="0" borderId="0" xfId="1" applyFont="1" applyAlignment="1"/>
    <xf numFmtId="0" fontId="2" fillId="2" borderId="0" xfId="1" applyFont="1" applyFill="1" applyAlignment="1">
      <alignment horizontal="center"/>
    </xf>
    <xf numFmtId="0" fontId="14" fillId="0" borderId="4" xfId="1" applyFont="1" applyBorder="1" applyAlignment="1">
      <alignment horizontal="center" wrapText="1"/>
    </xf>
    <xf numFmtId="0" fontId="14" fillId="0" borderId="4" xfId="1" applyFont="1" applyBorder="1" applyAlignment="1">
      <alignment horizontal="left" vertical="center" wrapText="1"/>
    </xf>
    <xf numFmtId="4" fontId="14" fillId="0" borderId="4" xfId="1" applyNumberFormat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wrapText="1"/>
    </xf>
    <xf numFmtId="0" fontId="14" fillId="0" borderId="5" xfId="1" applyFont="1" applyBorder="1" applyAlignment="1">
      <alignment horizontal="left" wrapText="1"/>
    </xf>
    <xf numFmtId="0" fontId="14" fillId="0" borderId="2" xfId="1" applyFont="1" applyBorder="1" applyAlignment="1">
      <alignment horizontal="left" wrapText="1"/>
    </xf>
    <xf numFmtId="4" fontId="14" fillId="0" borderId="3" xfId="1" applyNumberFormat="1" applyFont="1" applyBorder="1" applyAlignment="1">
      <alignment horizontal="center" wrapText="1"/>
    </xf>
    <xf numFmtId="4" fontId="14" fillId="0" borderId="2" xfId="1" applyNumberFormat="1" applyFont="1" applyBorder="1" applyAlignment="1">
      <alignment horizontal="center" wrapText="1"/>
    </xf>
    <xf numFmtId="0" fontId="14" fillId="0" borderId="3" xfId="1" applyFont="1" applyBorder="1" applyAlignment="1">
      <alignment horizontal="center" wrapText="1"/>
    </xf>
    <xf numFmtId="0" fontId="14" fillId="0" borderId="5" xfId="1" applyFont="1" applyBorder="1" applyAlignment="1">
      <alignment horizontal="center" wrapText="1"/>
    </xf>
    <xf numFmtId="0" fontId="14" fillId="0" borderId="2" xfId="1" applyFont="1" applyBorder="1" applyAlignment="1">
      <alignment horizontal="center" wrapText="1"/>
    </xf>
    <xf numFmtId="0" fontId="16" fillId="0" borderId="4" xfId="1" applyFont="1" applyBorder="1" applyAlignment="1">
      <alignment horizontal="left" vertical="center" wrapText="1"/>
    </xf>
    <xf numFmtId="4" fontId="16" fillId="0" borderId="4" xfId="1" applyNumberFormat="1" applyFont="1" applyBorder="1" applyAlignment="1">
      <alignment horizontal="center" vertical="center" wrapText="1"/>
    </xf>
    <xf numFmtId="4" fontId="23" fillId="0" borderId="3" xfId="1" applyNumberFormat="1" applyFont="1" applyBorder="1" applyAlignment="1">
      <alignment horizontal="center" vertical="center" wrapText="1"/>
    </xf>
    <xf numFmtId="4" fontId="23" fillId="0" borderId="2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1" fontId="8" fillId="0" borderId="4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165" fontId="8" fillId="0" borderId="4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wrapText="1"/>
    </xf>
    <xf numFmtId="166" fontId="9" fillId="0" borderId="4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/>
    </xf>
    <xf numFmtId="0" fontId="16" fillId="0" borderId="4" xfId="1" applyFont="1" applyBorder="1" applyAlignment="1">
      <alignment horizontal="left" wrapText="1"/>
    </xf>
    <xf numFmtId="0" fontId="18" fillId="0" borderId="4" xfId="1" applyFont="1" applyBorder="1"/>
    <xf numFmtId="0" fontId="18" fillId="0" borderId="4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2" fontId="18" fillId="0" borderId="3" xfId="1" applyNumberFormat="1" applyFont="1" applyBorder="1" applyAlignment="1">
      <alignment horizontal="center" vertical="center" wrapText="1"/>
    </xf>
    <xf numFmtId="2" fontId="18" fillId="0" borderId="2" xfId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5" xfId="1" applyFont="1" applyBorder="1" applyAlignment="1">
      <alignment horizontal="left" wrapText="1"/>
    </xf>
    <xf numFmtId="0" fontId="18" fillId="0" borderId="3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wrapText="1"/>
    </xf>
    <xf numFmtId="0" fontId="16" fillId="0" borderId="2" xfId="1" applyFont="1" applyBorder="1" applyAlignment="1">
      <alignment horizontal="center" wrapText="1"/>
    </xf>
    <xf numFmtId="0" fontId="14" fillId="0" borderId="4" xfId="1" applyFont="1" applyBorder="1" applyAlignment="1">
      <alignment horizontal="left" wrapText="1"/>
    </xf>
    <xf numFmtId="0" fontId="15" fillId="0" borderId="4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2" fontId="14" fillId="0" borderId="3" xfId="1" applyNumberFormat="1" applyFont="1" applyBorder="1" applyAlignment="1">
      <alignment horizontal="center" vertical="center" wrapText="1"/>
    </xf>
    <xf numFmtId="2" fontId="14" fillId="0" borderId="2" xfId="1" applyNumberFormat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 vertical="center" wrapText="1"/>
    </xf>
    <xf numFmtId="2" fontId="13" fillId="0" borderId="2" xfId="1" applyNumberFormat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wrapText="1"/>
    </xf>
    <xf numFmtId="0" fontId="17" fillId="0" borderId="4" xfId="1" applyFont="1" applyBorder="1"/>
    <xf numFmtId="0" fontId="15" fillId="0" borderId="3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10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11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8" fillId="0" borderId="0" xfId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6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Border="1" applyAlignment="1">
      <alignment horizontal="center" wrapText="1"/>
    </xf>
    <xf numFmtId="0" fontId="33" fillId="0" borderId="6" xfId="1" applyFont="1" applyBorder="1"/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tabSelected="1" topLeftCell="A142" zoomScaleNormal="100" zoomScaleSheetLayoutView="100" workbookViewId="0">
      <selection activeCell="T43" sqref="T43:U43"/>
    </sheetView>
  </sheetViews>
  <sheetFormatPr defaultRowHeight="12.75" x14ac:dyDescent="0.2"/>
  <cols>
    <col min="1" max="1" width="6.42578125" style="1" customWidth="1"/>
    <col min="2" max="2" width="13.42578125" style="1" customWidth="1"/>
    <col min="3" max="3" width="9.85546875" style="1" customWidth="1"/>
    <col min="4" max="4" width="31.7109375" style="1" customWidth="1"/>
    <col min="5" max="5" width="11.5703125" style="1" customWidth="1"/>
    <col min="6" max="6" width="11.140625" style="2" customWidth="1"/>
    <col min="7" max="7" width="12" style="1" customWidth="1"/>
    <col min="8" max="8" width="6.5703125" style="1" customWidth="1"/>
    <col min="9" max="9" width="5.7109375" style="1" customWidth="1"/>
    <col min="10" max="10" width="11.85546875" style="1" customWidth="1"/>
    <col min="11" max="11" width="9.5703125" style="1" customWidth="1"/>
    <col min="12" max="12" width="9.140625" style="1"/>
    <col min="13" max="13" width="7.42578125" style="1" hidden="1" customWidth="1"/>
    <col min="14" max="14" width="11.140625" style="1" customWidth="1"/>
    <col min="15" max="15" width="10.85546875" style="1" customWidth="1"/>
    <col min="16" max="16" width="3" style="1" customWidth="1"/>
    <col min="17" max="17" width="9" style="1" customWidth="1"/>
    <col min="18" max="19" width="5.5703125" style="1" customWidth="1"/>
    <col min="20" max="21" width="6.42578125" style="1" customWidth="1"/>
    <col min="22" max="23" width="5.5703125" style="1" customWidth="1"/>
    <col min="24" max="24" width="4.42578125" style="1" customWidth="1"/>
    <col min="25" max="16384" width="9.140625" style="1"/>
  </cols>
  <sheetData>
    <row r="1" spans="1:19" x14ac:dyDescent="0.2">
      <c r="L1" s="1" t="s">
        <v>147</v>
      </c>
    </row>
    <row r="2" spans="1:19" x14ac:dyDescent="0.2">
      <c r="L2" s="1" t="s">
        <v>152</v>
      </c>
    </row>
    <row r="3" spans="1:19" x14ac:dyDescent="0.2">
      <c r="L3" s="1" t="s">
        <v>151</v>
      </c>
    </row>
    <row r="4" spans="1:19" x14ac:dyDescent="0.2">
      <c r="E4" s="35"/>
      <c r="F4" s="94" t="s">
        <v>150</v>
      </c>
      <c r="G4" s="35"/>
      <c r="H4" s="35">
        <v>120000</v>
      </c>
      <c r="I4" s="35"/>
      <c r="L4" s="1" t="s">
        <v>149</v>
      </c>
    </row>
    <row r="5" spans="1:19" x14ac:dyDescent="0.2">
      <c r="L5" s="1" t="s">
        <v>148</v>
      </c>
    </row>
    <row r="6" spans="1:19" ht="6" customHeight="1" x14ac:dyDescent="0.2"/>
    <row r="7" spans="1:19" ht="15.75" x14ac:dyDescent="0.25">
      <c r="A7" s="95"/>
      <c r="B7" s="89"/>
      <c r="C7" s="89"/>
      <c r="D7" s="96"/>
      <c r="E7" s="88"/>
      <c r="F7" s="97"/>
      <c r="L7" s="93" t="s">
        <v>147</v>
      </c>
      <c r="M7" s="93"/>
      <c r="N7" s="93"/>
      <c r="O7" s="93"/>
    </row>
    <row r="8" spans="1:19" ht="12.75" customHeight="1" x14ac:dyDescent="0.25">
      <c r="A8" s="95"/>
      <c r="B8" s="89"/>
      <c r="C8" s="89"/>
      <c r="D8" s="96"/>
      <c r="E8" s="88"/>
      <c r="F8" s="97"/>
      <c r="L8" s="98" t="s">
        <v>146</v>
      </c>
      <c r="M8" s="98"/>
      <c r="N8" s="98"/>
      <c r="O8" s="98"/>
      <c r="P8" s="98"/>
      <c r="Q8" s="98"/>
      <c r="R8" s="98"/>
      <c r="S8" s="98"/>
    </row>
    <row r="9" spans="1:19" ht="14.25" customHeight="1" x14ac:dyDescent="0.25">
      <c r="A9" s="95"/>
      <c r="B9" s="89"/>
      <c r="C9" s="89"/>
      <c r="D9" s="96"/>
      <c r="E9" s="88"/>
      <c r="F9" s="97"/>
      <c r="L9" s="99" t="s">
        <v>145</v>
      </c>
      <c r="M9" s="99"/>
      <c r="N9" s="99"/>
      <c r="O9" s="99"/>
      <c r="P9" s="99"/>
      <c r="Q9" s="99"/>
      <c r="R9" s="99"/>
      <c r="S9" s="99"/>
    </row>
    <row r="10" spans="1:19" s="90" customFormat="1" ht="16.5" customHeight="1" x14ac:dyDescent="0.2">
      <c r="A10" s="95"/>
      <c r="B10" s="92"/>
      <c r="C10" s="92"/>
      <c r="D10" s="96"/>
      <c r="E10" s="92"/>
      <c r="F10" s="97"/>
      <c r="L10" s="100" t="s">
        <v>144</v>
      </c>
      <c r="M10" s="100"/>
      <c r="N10" s="100"/>
      <c r="O10" s="100"/>
      <c r="P10" s="91" t="s">
        <v>143</v>
      </c>
      <c r="Q10" s="198" t="s">
        <v>153</v>
      </c>
    </row>
    <row r="11" spans="1:19" ht="10.5" customHeight="1" x14ac:dyDescent="0.25">
      <c r="A11" s="95"/>
      <c r="B11" s="89"/>
      <c r="C11" s="89"/>
      <c r="D11" s="96"/>
      <c r="E11" s="88"/>
      <c r="F11" s="97"/>
      <c r="L11" s="101" t="s">
        <v>142</v>
      </c>
      <c r="M11" s="101"/>
      <c r="N11" s="101"/>
      <c r="O11" s="101"/>
      <c r="P11" s="101"/>
      <c r="Q11" s="101"/>
      <c r="R11" s="101"/>
      <c r="S11" s="101"/>
    </row>
    <row r="12" spans="1:19" ht="5.25" customHeight="1" x14ac:dyDescent="0.25">
      <c r="A12" s="95"/>
      <c r="B12" s="89"/>
      <c r="C12" s="89"/>
      <c r="D12" s="96"/>
      <c r="E12" s="88"/>
      <c r="F12" s="97"/>
      <c r="L12" s="87"/>
      <c r="M12" s="87"/>
      <c r="N12" s="87"/>
      <c r="O12" s="87"/>
    </row>
    <row r="13" spans="1:19" ht="9.75" customHeight="1" x14ac:dyDescent="0.2">
      <c r="A13" s="86"/>
      <c r="B13" s="86"/>
      <c r="C13" s="86"/>
      <c r="D13" s="86"/>
      <c r="E13" s="86"/>
      <c r="F13" s="85"/>
    </row>
    <row r="14" spans="1:19" ht="15" customHeight="1" x14ac:dyDescent="0.25">
      <c r="A14" s="102" t="s">
        <v>141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 ht="13.5" customHeight="1" x14ac:dyDescent="0.25">
      <c r="A15" s="102" t="s">
        <v>140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1:19" ht="6.75" customHeight="1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24" ht="11.25" customHeight="1" x14ac:dyDescent="0.2">
      <c r="A17" s="63" t="s">
        <v>139</v>
      </c>
      <c r="B17" s="84" t="s">
        <v>138</v>
      </c>
      <c r="C17" s="36"/>
      <c r="D17" s="103" t="s">
        <v>137</v>
      </c>
      <c r="E17" s="104"/>
      <c r="F17" s="104"/>
      <c r="G17" s="104"/>
      <c r="H17" s="104"/>
      <c r="I17" s="8"/>
    </row>
    <row r="18" spans="1:24" ht="10.5" customHeight="1" x14ac:dyDescent="0.2">
      <c r="A18" s="105" t="s">
        <v>136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24" ht="2.25" customHeight="1" x14ac:dyDescent="0.2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24" ht="12" customHeight="1" x14ac:dyDescent="0.2">
      <c r="A20" s="63" t="s">
        <v>135</v>
      </c>
      <c r="B20" s="84" t="s">
        <v>134</v>
      </c>
      <c r="C20" s="36"/>
      <c r="D20" s="103" t="s">
        <v>133</v>
      </c>
      <c r="E20" s="104"/>
      <c r="F20" s="104"/>
      <c r="G20" s="104"/>
      <c r="H20" s="104"/>
    </row>
    <row r="21" spans="1:24" x14ac:dyDescent="0.2">
      <c r="A21" s="105" t="s">
        <v>132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24" ht="1.5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24" ht="29.25" customHeight="1" x14ac:dyDescent="0.2">
      <c r="A23" s="63" t="s">
        <v>131</v>
      </c>
      <c r="B23" s="84" t="s">
        <v>130</v>
      </c>
      <c r="C23" s="83" t="s">
        <v>129</v>
      </c>
      <c r="D23" s="106" t="s">
        <v>128</v>
      </c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24" ht="10.5" customHeight="1" x14ac:dyDescent="0.2">
      <c r="A24" s="105" t="s">
        <v>127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24" ht="6.75" customHeight="1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24" s="73" customFormat="1" ht="15" customHeight="1" x14ac:dyDescent="0.2">
      <c r="A26" s="81">
        <v>4</v>
      </c>
      <c r="B26" s="80" t="s">
        <v>126</v>
      </c>
      <c r="C26" s="79"/>
      <c r="D26" s="79"/>
      <c r="E26" s="78">
        <f>N55</f>
        <v>33616744</v>
      </c>
      <c r="F26" s="108" t="s">
        <v>125</v>
      </c>
      <c r="G26" s="108"/>
      <c r="H26" s="108"/>
      <c r="I26" s="108"/>
      <c r="J26" s="77">
        <f>G55</f>
        <v>32820186</v>
      </c>
      <c r="K26" s="75" t="s">
        <v>124</v>
      </c>
      <c r="L26" s="74"/>
      <c r="M26" s="74"/>
      <c r="O26" s="76">
        <f>I55</f>
        <v>796558</v>
      </c>
      <c r="P26" s="75" t="s">
        <v>123</v>
      </c>
      <c r="Q26" s="74"/>
      <c r="R26" s="109"/>
      <c r="S26" s="109"/>
      <c r="T26" s="109"/>
      <c r="V26" s="109"/>
      <c r="W26" s="109"/>
      <c r="X26" s="109"/>
    </row>
    <row r="27" spans="1:24" ht="15" customHeight="1" x14ac:dyDescent="0.2">
      <c r="A27" s="68" t="s">
        <v>122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1"/>
      <c r="O27" s="70"/>
      <c r="P27" s="69"/>
      <c r="Q27" s="69"/>
      <c r="R27" s="70"/>
      <c r="S27" s="69"/>
      <c r="T27" s="69"/>
      <c r="U27" s="70"/>
      <c r="V27" s="70"/>
      <c r="W27" s="69"/>
      <c r="X27" s="69"/>
    </row>
    <row r="28" spans="1:24" ht="13.5" x14ac:dyDescent="0.2">
      <c r="A28" s="66"/>
      <c r="B28" s="110" t="s">
        <v>121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spans="1:24" ht="13.5" customHeight="1" x14ac:dyDescent="0.2">
      <c r="A29" s="66"/>
      <c r="B29" s="110" t="s">
        <v>120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1:24" ht="13.5" customHeight="1" x14ac:dyDescent="0.2">
      <c r="A30" s="66"/>
      <c r="B30" s="111" t="s">
        <v>119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66"/>
      <c r="S30" s="66"/>
    </row>
    <row r="31" spans="1:24" ht="13.5" x14ac:dyDescent="0.2">
      <c r="A31" s="66"/>
      <c r="B31" s="110" t="s">
        <v>118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</row>
    <row r="32" spans="1:24" ht="18" customHeight="1" x14ac:dyDescent="0.2">
      <c r="A32" s="68" t="s">
        <v>117</v>
      </c>
      <c r="B32" s="67" t="s">
        <v>116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21" ht="0.75" customHeight="1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21" ht="4.5" customHeight="1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21" ht="16.5" customHeight="1" x14ac:dyDescent="0.2">
      <c r="A35" s="11"/>
      <c r="B35" s="14" t="s">
        <v>89</v>
      </c>
      <c r="C35" s="112" t="s">
        <v>115</v>
      </c>
      <c r="D35" s="112"/>
      <c r="E35" s="112"/>
      <c r="F35" s="112"/>
      <c r="G35" s="112"/>
      <c r="H35" s="112"/>
      <c r="I35" s="112"/>
      <c r="J35" s="11"/>
      <c r="K35" s="11"/>
      <c r="L35" s="11"/>
      <c r="M35" s="11"/>
    </row>
    <row r="36" spans="1:21" ht="37.5" customHeight="1" x14ac:dyDescent="0.2">
      <c r="A36" s="34"/>
      <c r="B36" s="14" t="s">
        <v>109</v>
      </c>
      <c r="C36" s="113" t="s">
        <v>114</v>
      </c>
      <c r="D36" s="113"/>
      <c r="E36" s="113"/>
      <c r="F36" s="113"/>
      <c r="G36" s="113"/>
      <c r="H36" s="113"/>
      <c r="I36" s="113"/>
      <c r="J36" s="61"/>
      <c r="K36" s="59"/>
      <c r="L36" s="59"/>
      <c r="M36" s="59"/>
    </row>
    <row r="37" spans="1:21" ht="12" customHeight="1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21" ht="11.25" hidden="1" customHeight="1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21" s="8" customFormat="1" ht="13.5" x14ac:dyDescent="0.2">
      <c r="A39" s="114" t="s">
        <v>113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21" s="8" customFormat="1" ht="6.75" customHeight="1" x14ac:dyDescent="0.2">
      <c r="A40" s="64"/>
      <c r="B40" s="63"/>
      <c r="C40" s="63"/>
      <c r="D40" s="63" t="s">
        <v>112</v>
      </c>
      <c r="E40" s="62"/>
      <c r="F40" s="62"/>
      <c r="G40" s="62"/>
      <c r="H40" s="62"/>
      <c r="I40" s="62"/>
      <c r="J40" s="62"/>
      <c r="K40" s="62"/>
      <c r="L40" s="62"/>
      <c r="M40" s="62"/>
    </row>
    <row r="41" spans="1:21" s="8" customFormat="1" ht="17.25" customHeight="1" x14ac:dyDescent="0.2">
      <c r="A41" s="28" t="s">
        <v>111</v>
      </c>
      <c r="B41" s="28"/>
      <c r="C41" s="28"/>
      <c r="F41" s="38"/>
    </row>
    <row r="42" spans="1:21" ht="16.5" customHeight="1" x14ac:dyDescent="0.2">
      <c r="A42" s="11"/>
      <c r="B42" s="14" t="s">
        <v>89</v>
      </c>
      <c r="C42" s="112" t="s">
        <v>110</v>
      </c>
      <c r="D42" s="112"/>
      <c r="E42" s="112"/>
      <c r="F42" s="112"/>
      <c r="G42" s="112"/>
      <c r="H42" s="112"/>
      <c r="I42" s="112"/>
      <c r="J42" s="11"/>
      <c r="K42" s="11"/>
      <c r="L42" s="11"/>
      <c r="M42" s="11"/>
    </row>
    <row r="43" spans="1:21" ht="27.75" customHeight="1" x14ac:dyDescent="0.2">
      <c r="A43" s="34"/>
      <c r="B43" s="14" t="s">
        <v>109</v>
      </c>
      <c r="C43" s="113" t="s">
        <v>108</v>
      </c>
      <c r="D43" s="113"/>
      <c r="E43" s="113"/>
      <c r="F43" s="113"/>
      <c r="G43" s="113"/>
      <c r="H43" s="113"/>
      <c r="I43" s="113"/>
      <c r="J43" s="61"/>
      <c r="K43" s="59"/>
      <c r="L43" s="59"/>
      <c r="M43" s="59"/>
      <c r="R43" s="35"/>
      <c r="S43" s="35"/>
      <c r="T43" s="115" t="s">
        <v>107</v>
      </c>
      <c r="U43" s="115"/>
    </row>
    <row r="44" spans="1:21" ht="12.75" customHeight="1" x14ac:dyDescent="0.2">
      <c r="A44" s="12"/>
      <c r="B44" s="60"/>
      <c r="C44" s="60"/>
      <c r="D44" s="60"/>
      <c r="E44" s="60"/>
      <c r="F44" s="59"/>
      <c r="G44" s="59"/>
      <c r="H44" s="59"/>
      <c r="I44" s="59"/>
      <c r="J44" s="59"/>
      <c r="K44" s="59"/>
      <c r="L44" s="59"/>
      <c r="M44" s="59"/>
      <c r="R44" s="35"/>
      <c r="S44" s="35"/>
      <c r="T44" s="1" t="s">
        <v>106</v>
      </c>
      <c r="U44" s="1" t="s">
        <v>105</v>
      </c>
    </row>
    <row r="45" spans="1:21" s="8" customFormat="1" ht="12.75" customHeight="1" x14ac:dyDescent="0.2">
      <c r="A45" s="28" t="s">
        <v>104</v>
      </c>
      <c r="B45" s="28"/>
      <c r="C45" s="28"/>
      <c r="F45" s="38"/>
      <c r="R45" s="37"/>
      <c r="S45" s="37"/>
    </row>
    <row r="46" spans="1:21" ht="6.75" customHeight="1" x14ac:dyDescent="0.2">
      <c r="A46" s="36"/>
      <c r="B46" s="36"/>
      <c r="C46" s="36"/>
      <c r="L46" s="58"/>
      <c r="M46" s="58"/>
      <c r="N46" s="58"/>
      <c r="O46" s="58" t="s">
        <v>93</v>
      </c>
      <c r="Q46" s="35"/>
      <c r="R46" s="35"/>
      <c r="S46" s="35"/>
    </row>
    <row r="47" spans="1:21" s="54" customFormat="1" ht="23.25" customHeight="1" x14ac:dyDescent="0.25">
      <c r="A47" s="57"/>
      <c r="B47" s="56" t="s">
        <v>103</v>
      </c>
      <c r="C47" s="112" t="s">
        <v>102</v>
      </c>
      <c r="D47" s="112"/>
      <c r="E47" s="112"/>
      <c r="F47" s="112"/>
      <c r="G47" s="112" t="s">
        <v>85</v>
      </c>
      <c r="H47" s="112"/>
      <c r="I47" s="112" t="s">
        <v>84</v>
      </c>
      <c r="J47" s="112"/>
      <c r="K47" s="112" t="s">
        <v>101</v>
      </c>
      <c r="L47" s="112"/>
      <c r="M47" s="14" t="s">
        <v>83</v>
      </c>
      <c r="N47" s="112" t="s">
        <v>83</v>
      </c>
      <c r="O47" s="112"/>
      <c r="Q47" s="55">
        <v>27.06</v>
      </c>
      <c r="R47" s="55"/>
      <c r="S47" s="55"/>
    </row>
    <row r="48" spans="1:21" ht="13.5" x14ac:dyDescent="0.2">
      <c r="A48" s="5"/>
      <c r="B48" s="15">
        <v>1</v>
      </c>
      <c r="C48" s="116">
        <v>2</v>
      </c>
      <c r="D48" s="116"/>
      <c r="E48" s="116"/>
      <c r="F48" s="116"/>
      <c r="G48" s="116">
        <v>3</v>
      </c>
      <c r="H48" s="116"/>
      <c r="I48" s="116">
        <v>4</v>
      </c>
      <c r="J48" s="116"/>
      <c r="K48" s="116">
        <v>5</v>
      </c>
      <c r="L48" s="116"/>
      <c r="M48" s="15">
        <v>6</v>
      </c>
      <c r="N48" s="116">
        <v>6</v>
      </c>
      <c r="O48" s="116"/>
      <c r="Q48" s="35"/>
      <c r="R48" s="35"/>
      <c r="S48" s="35"/>
    </row>
    <row r="49" spans="1:23" ht="26.25" customHeight="1" x14ac:dyDescent="0.2">
      <c r="A49" s="16"/>
      <c r="B49" s="15">
        <v>1</v>
      </c>
      <c r="C49" s="117" t="s">
        <v>100</v>
      </c>
      <c r="D49" s="117"/>
      <c r="E49" s="117"/>
      <c r="F49" s="117"/>
      <c r="G49" s="118">
        <f>32198984-322671</f>
        <v>31876313</v>
      </c>
      <c r="H49" s="118"/>
      <c r="I49" s="118">
        <v>16569</v>
      </c>
      <c r="J49" s="118"/>
      <c r="K49" s="118"/>
      <c r="L49" s="118"/>
      <c r="M49" s="53">
        <v>1300</v>
      </c>
      <c r="N49" s="118">
        <f>SUM(G49:J49)</f>
        <v>31892882</v>
      </c>
      <c r="O49" s="118"/>
      <c r="Q49" s="35"/>
      <c r="R49" s="35"/>
      <c r="S49" s="35"/>
      <c r="T49" s="1">
        <v>-322671</v>
      </c>
    </row>
    <row r="50" spans="1:23" ht="15" customHeight="1" x14ac:dyDescent="0.2">
      <c r="A50" s="52"/>
      <c r="B50" s="15">
        <v>2</v>
      </c>
      <c r="C50" s="119" t="s">
        <v>99</v>
      </c>
      <c r="D50" s="120"/>
      <c r="E50" s="120"/>
      <c r="F50" s="121"/>
      <c r="G50" s="122">
        <f>593802</f>
        <v>593802</v>
      </c>
      <c r="H50" s="123"/>
      <c r="I50" s="122"/>
      <c r="J50" s="123"/>
      <c r="K50" s="122"/>
      <c r="L50" s="123"/>
      <c r="M50" s="50"/>
      <c r="N50" s="118">
        <f>SUM(G50:J50)</f>
        <v>593802</v>
      </c>
      <c r="O50" s="118"/>
      <c r="Q50" s="35"/>
      <c r="R50" s="49"/>
      <c r="S50" s="35"/>
      <c r="V50" s="48"/>
    </row>
    <row r="51" spans="1:23" ht="18" customHeight="1" x14ac:dyDescent="0.2">
      <c r="A51" s="52"/>
      <c r="B51" s="15">
        <v>3</v>
      </c>
      <c r="C51" s="119" t="s">
        <v>98</v>
      </c>
      <c r="D51" s="120"/>
      <c r="E51" s="120"/>
      <c r="F51" s="121"/>
      <c r="G51" s="122">
        <f>T53+T54+T51</f>
        <v>350071</v>
      </c>
      <c r="H51" s="123"/>
      <c r="I51" s="122">
        <v>251510</v>
      </c>
      <c r="J51" s="123"/>
      <c r="K51" s="122">
        <f>I51</f>
        <v>251510</v>
      </c>
      <c r="L51" s="123"/>
      <c r="M51" s="50"/>
      <c r="N51" s="118">
        <f>SUM(G51:J51)</f>
        <v>601581</v>
      </c>
      <c r="O51" s="118"/>
      <c r="Q51" s="35"/>
      <c r="R51" s="49"/>
      <c r="S51" s="35" t="s">
        <v>97</v>
      </c>
      <c r="T51" s="1">
        <v>27400</v>
      </c>
      <c r="U51" s="1">
        <v>77600</v>
      </c>
      <c r="V51" s="48"/>
    </row>
    <row r="52" spans="1:23" ht="18" customHeight="1" x14ac:dyDescent="0.2">
      <c r="A52" s="52"/>
      <c r="B52" s="15">
        <v>4</v>
      </c>
      <c r="C52" s="119" t="s">
        <v>96</v>
      </c>
      <c r="D52" s="120"/>
      <c r="E52" s="120"/>
      <c r="F52" s="121"/>
      <c r="G52" s="122"/>
      <c r="H52" s="123"/>
      <c r="I52" s="122">
        <v>39990</v>
      </c>
      <c r="J52" s="123"/>
      <c r="K52" s="122">
        <f>I52</f>
        <v>39990</v>
      </c>
      <c r="L52" s="123"/>
      <c r="M52" s="50"/>
      <c r="N52" s="118">
        <f>SUM(G52:J52)</f>
        <v>39990</v>
      </c>
      <c r="O52" s="118"/>
      <c r="Q52" s="35"/>
      <c r="R52" s="49"/>
      <c r="S52" s="35"/>
      <c r="V52" s="48"/>
    </row>
    <row r="53" spans="1:23" ht="18.75" customHeight="1" x14ac:dyDescent="0.2">
      <c r="A53" s="52"/>
      <c r="B53" s="15">
        <v>5</v>
      </c>
      <c r="C53" s="119" t="s">
        <v>95</v>
      </c>
      <c r="D53" s="120"/>
      <c r="E53" s="120"/>
      <c r="F53" s="121"/>
      <c r="G53" s="122"/>
      <c r="H53" s="123"/>
      <c r="I53" s="122">
        <v>488489</v>
      </c>
      <c r="J53" s="123"/>
      <c r="K53" s="122">
        <f>I53</f>
        <v>488489</v>
      </c>
      <c r="L53" s="123"/>
      <c r="M53" s="50"/>
      <c r="N53" s="118">
        <f>SUM(G53:J53)</f>
        <v>488489</v>
      </c>
      <c r="O53" s="118"/>
      <c r="Q53" s="35">
        <v>345389</v>
      </c>
      <c r="R53" s="49"/>
      <c r="S53" s="35">
        <v>2210</v>
      </c>
      <c r="T53" s="1">
        <v>31976</v>
      </c>
      <c r="V53" s="48"/>
    </row>
    <row r="54" spans="1:23" ht="11.25" customHeight="1" x14ac:dyDescent="0.2">
      <c r="A54" s="52"/>
      <c r="B54" s="51"/>
      <c r="C54" s="124"/>
      <c r="D54" s="125"/>
      <c r="E54" s="125"/>
      <c r="F54" s="126"/>
      <c r="G54" s="122"/>
      <c r="H54" s="123"/>
      <c r="I54" s="122"/>
      <c r="J54" s="123"/>
      <c r="K54" s="122"/>
      <c r="L54" s="123"/>
      <c r="M54" s="50"/>
      <c r="N54" s="122"/>
      <c r="O54" s="123"/>
      <c r="Q54" s="35"/>
      <c r="R54" s="49"/>
      <c r="S54" s="35">
        <v>2240</v>
      </c>
      <c r="T54" s="1">
        <v>290695</v>
      </c>
      <c r="V54" s="48"/>
    </row>
    <row r="55" spans="1:23" s="8" customFormat="1" ht="13.5" customHeight="1" x14ac:dyDescent="0.2">
      <c r="A55" s="43"/>
      <c r="B55" s="47"/>
      <c r="C55" s="127" t="s">
        <v>83</v>
      </c>
      <c r="D55" s="127"/>
      <c r="E55" s="127"/>
      <c r="F55" s="127"/>
      <c r="G55" s="128">
        <f>SUM(G49:H54)</f>
        <v>32820186</v>
      </c>
      <c r="H55" s="128"/>
      <c r="I55" s="128">
        <f>SUM(I49:J54)</f>
        <v>796558</v>
      </c>
      <c r="J55" s="128"/>
      <c r="K55" s="128">
        <f>SUM(K49:L54)</f>
        <v>779989</v>
      </c>
      <c r="L55" s="128"/>
      <c r="M55" s="46">
        <v>1300</v>
      </c>
      <c r="N55" s="129">
        <f>SUM(N49:O53)</f>
        <v>33616744</v>
      </c>
      <c r="O55" s="130"/>
      <c r="P55" s="44"/>
      <c r="Q55" s="45"/>
      <c r="R55" s="41"/>
      <c r="S55" s="44"/>
      <c r="T55" s="44"/>
      <c r="U55" s="44"/>
      <c r="V55" s="40"/>
      <c r="W55" s="44"/>
    </row>
    <row r="56" spans="1:23" s="8" customFormat="1" ht="10.5" customHeight="1" x14ac:dyDescent="0.2">
      <c r="A56" s="43"/>
      <c r="B56" s="43"/>
      <c r="C56" s="43"/>
      <c r="D56" s="32"/>
      <c r="E56" s="32"/>
      <c r="F56" s="32"/>
      <c r="G56" s="42"/>
      <c r="H56" s="42"/>
      <c r="I56" s="42"/>
      <c r="J56" s="42"/>
      <c r="K56" s="42"/>
      <c r="L56" s="42"/>
      <c r="O56" s="41"/>
      <c r="Q56" s="37"/>
      <c r="R56" s="41"/>
      <c r="V56" s="40"/>
    </row>
    <row r="57" spans="1:23" s="8" customFormat="1" ht="17.25" customHeight="1" x14ac:dyDescent="0.2">
      <c r="A57" s="28" t="s">
        <v>94</v>
      </c>
      <c r="B57" s="39"/>
      <c r="C57" s="28"/>
      <c r="F57" s="38"/>
      <c r="Q57" s="37"/>
    </row>
    <row r="58" spans="1:23" ht="7.5" customHeight="1" x14ac:dyDescent="0.2">
      <c r="A58" s="36"/>
      <c r="B58" s="36"/>
      <c r="C58" s="36"/>
      <c r="L58" s="2" t="s">
        <v>93</v>
      </c>
      <c r="Q58" s="35"/>
    </row>
    <row r="59" spans="1:23" ht="18.75" customHeight="1" x14ac:dyDescent="0.2">
      <c r="A59" s="34"/>
      <c r="B59" s="131" t="s">
        <v>92</v>
      </c>
      <c r="C59" s="131"/>
      <c r="D59" s="131"/>
      <c r="E59" s="131"/>
      <c r="F59" s="131"/>
      <c r="G59" s="131" t="s">
        <v>85</v>
      </c>
      <c r="H59" s="131"/>
      <c r="I59" s="131" t="s">
        <v>84</v>
      </c>
      <c r="J59" s="131"/>
      <c r="K59" s="131" t="s">
        <v>83</v>
      </c>
      <c r="L59" s="131"/>
      <c r="Q59" s="35"/>
    </row>
    <row r="60" spans="1:23" ht="3" customHeight="1" x14ac:dyDescent="0.2">
      <c r="A60" s="34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23" ht="9.75" customHeight="1" x14ac:dyDescent="0.2">
      <c r="A61" s="34"/>
      <c r="B61" s="131">
        <v>1</v>
      </c>
      <c r="C61" s="131"/>
      <c r="D61" s="131"/>
      <c r="E61" s="131"/>
      <c r="F61" s="131"/>
      <c r="G61" s="131">
        <v>2</v>
      </c>
      <c r="H61" s="131"/>
      <c r="I61" s="131">
        <v>3</v>
      </c>
      <c r="J61" s="131"/>
      <c r="K61" s="131">
        <v>4</v>
      </c>
      <c r="L61" s="131"/>
    </row>
    <row r="62" spans="1:23" ht="14.25" customHeight="1" x14ac:dyDescent="0.2">
      <c r="A62" s="12"/>
      <c r="B62" s="132"/>
      <c r="C62" s="132"/>
      <c r="D62" s="132"/>
      <c r="E62" s="132"/>
      <c r="F62" s="132"/>
      <c r="G62" s="133"/>
      <c r="H62" s="133"/>
      <c r="I62" s="133"/>
      <c r="J62" s="133"/>
      <c r="K62" s="133"/>
      <c r="L62" s="133"/>
    </row>
    <row r="63" spans="1:23" ht="25.5" hidden="1" customHeight="1" x14ac:dyDescent="0.2">
      <c r="A63" s="12"/>
      <c r="B63" s="33"/>
      <c r="C63" s="33"/>
      <c r="D63" s="33"/>
      <c r="E63" s="134" t="s">
        <v>91</v>
      </c>
      <c r="F63" s="134"/>
      <c r="G63" s="134"/>
      <c r="H63" s="134"/>
      <c r="I63" s="134" t="s">
        <v>91</v>
      </c>
      <c r="J63" s="134"/>
      <c r="K63" s="134" t="s">
        <v>91</v>
      </c>
      <c r="L63" s="134"/>
    </row>
    <row r="64" spans="1:23" ht="13.5" hidden="1" customHeight="1" x14ac:dyDescent="0.2">
      <c r="A64" s="12"/>
      <c r="B64" s="33"/>
      <c r="C64" s="33"/>
      <c r="D64" s="33"/>
      <c r="E64" s="135">
        <v>0</v>
      </c>
      <c r="F64" s="135"/>
      <c r="G64" s="135"/>
      <c r="H64" s="135"/>
      <c r="I64" s="135">
        <v>0</v>
      </c>
      <c r="J64" s="135"/>
      <c r="K64" s="135">
        <v>0</v>
      </c>
      <c r="L64" s="135"/>
    </row>
    <row r="65" spans="1:18" ht="10.5" customHeight="1" x14ac:dyDescent="0.2">
      <c r="A65" s="32"/>
      <c r="B65" s="136" t="s">
        <v>83</v>
      </c>
      <c r="C65" s="136"/>
      <c r="D65" s="136"/>
      <c r="E65" s="136"/>
      <c r="F65" s="136"/>
      <c r="G65" s="137"/>
      <c r="H65" s="137"/>
      <c r="I65" s="137"/>
      <c r="J65" s="137"/>
      <c r="K65" s="137"/>
      <c r="L65" s="137"/>
    </row>
    <row r="66" spans="1:18" ht="11.25" customHeight="1" x14ac:dyDescent="0.2">
      <c r="A66" s="12"/>
      <c r="B66" s="12"/>
      <c r="C66" s="12"/>
      <c r="D66" s="12"/>
      <c r="E66" s="31"/>
      <c r="F66" s="31"/>
      <c r="G66" s="30"/>
      <c r="H66" s="30"/>
      <c r="I66" s="29"/>
      <c r="J66" s="29"/>
      <c r="K66" s="29"/>
      <c r="L66" s="29"/>
    </row>
    <row r="67" spans="1:18" ht="16.5" customHeight="1" x14ac:dyDescent="0.2">
      <c r="A67" s="28" t="s">
        <v>90</v>
      </c>
      <c r="B67" s="28"/>
      <c r="C67" s="28"/>
    </row>
    <row r="68" spans="1:18" ht="18" customHeight="1" x14ac:dyDescent="0.2">
      <c r="A68" s="138"/>
      <c r="B68" s="112" t="s">
        <v>89</v>
      </c>
      <c r="C68" s="112" t="s">
        <v>88</v>
      </c>
      <c r="D68" s="112"/>
      <c r="E68" s="112" t="s">
        <v>87</v>
      </c>
      <c r="F68" s="112" t="s">
        <v>86</v>
      </c>
      <c r="G68" s="112"/>
      <c r="H68" s="112"/>
      <c r="I68" s="112"/>
      <c r="J68" s="112"/>
      <c r="K68" s="112"/>
      <c r="L68" s="112"/>
      <c r="M68" s="14"/>
      <c r="N68" s="112" t="s">
        <v>85</v>
      </c>
      <c r="O68" s="112" t="s">
        <v>84</v>
      </c>
      <c r="P68" s="112"/>
      <c r="Q68" s="139" t="s">
        <v>83</v>
      </c>
      <c r="R68" s="139"/>
    </row>
    <row r="69" spans="1:18" ht="16.5" customHeight="1" x14ac:dyDescent="0.2">
      <c r="A69" s="138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4"/>
      <c r="N69" s="112"/>
      <c r="O69" s="112"/>
      <c r="P69" s="112"/>
      <c r="Q69" s="139"/>
      <c r="R69" s="139"/>
    </row>
    <row r="70" spans="1:18" ht="12.75" customHeight="1" x14ac:dyDescent="0.2">
      <c r="A70" s="16"/>
      <c r="B70" s="15">
        <v>1</v>
      </c>
      <c r="C70" s="116">
        <v>2</v>
      </c>
      <c r="D70" s="116"/>
      <c r="E70" s="15">
        <v>3</v>
      </c>
      <c r="F70" s="116">
        <v>4</v>
      </c>
      <c r="G70" s="116"/>
      <c r="H70" s="116"/>
      <c r="I70" s="116"/>
      <c r="J70" s="116"/>
      <c r="K70" s="116"/>
      <c r="L70" s="116"/>
      <c r="M70" s="15"/>
      <c r="N70" s="15">
        <v>5</v>
      </c>
      <c r="O70" s="116">
        <v>6</v>
      </c>
      <c r="P70" s="116"/>
      <c r="Q70" s="140">
        <v>7</v>
      </c>
      <c r="R70" s="140"/>
    </row>
    <row r="71" spans="1:18" ht="12.75" customHeight="1" x14ac:dyDescent="0.2">
      <c r="A71" s="18"/>
      <c r="B71" s="17">
        <v>1</v>
      </c>
      <c r="C71" s="141" t="s">
        <v>82</v>
      </c>
      <c r="D71" s="141"/>
      <c r="E71" s="15"/>
      <c r="F71" s="116"/>
      <c r="G71" s="116"/>
      <c r="H71" s="116"/>
      <c r="I71" s="116"/>
      <c r="J71" s="116"/>
      <c r="K71" s="116"/>
      <c r="L71" s="116"/>
      <c r="M71" s="15"/>
      <c r="N71" s="15"/>
      <c r="O71" s="116"/>
      <c r="P71" s="116"/>
      <c r="Q71" s="142"/>
      <c r="R71" s="142"/>
    </row>
    <row r="72" spans="1:18" ht="18.75" customHeight="1" x14ac:dyDescent="0.2">
      <c r="A72" s="26"/>
      <c r="B72" s="14"/>
      <c r="C72" s="117" t="s">
        <v>81</v>
      </c>
      <c r="D72" s="117"/>
      <c r="E72" s="14" t="s">
        <v>44</v>
      </c>
      <c r="F72" s="132" t="s">
        <v>80</v>
      </c>
      <c r="G72" s="132"/>
      <c r="H72" s="132"/>
      <c r="I72" s="132"/>
      <c r="J72" s="132"/>
      <c r="K72" s="132"/>
      <c r="L72" s="132"/>
      <c r="M72" s="132"/>
      <c r="N72" s="27" t="s">
        <v>79</v>
      </c>
      <c r="O72" s="143" t="s">
        <v>43</v>
      </c>
      <c r="P72" s="143"/>
      <c r="Q72" s="143" t="s">
        <v>79</v>
      </c>
      <c r="R72" s="143"/>
    </row>
    <row r="73" spans="1:18" ht="24.75" customHeight="1" x14ac:dyDescent="0.2">
      <c r="A73" s="26"/>
      <c r="B73" s="14"/>
      <c r="C73" s="144" t="s">
        <v>78</v>
      </c>
      <c r="D73" s="145"/>
      <c r="E73" s="14" t="s">
        <v>24</v>
      </c>
      <c r="F73" s="146" t="s">
        <v>77</v>
      </c>
      <c r="G73" s="147"/>
      <c r="H73" s="147"/>
      <c r="I73" s="147"/>
      <c r="J73" s="147"/>
      <c r="K73" s="147"/>
      <c r="L73" s="148"/>
      <c r="M73" s="25"/>
      <c r="N73" s="27">
        <f>G49</f>
        <v>31876313</v>
      </c>
      <c r="O73" s="149">
        <v>16569</v>
      </c>
      <c r="P73" s="150"/>
      <c r="Q73" s="149">
        <f>N73+O73</f>
        <v>31892882</v>
      </c>
      <c r="R73" s="150"/>
    </row>
    <row r="74" spans="1:18" ht="24.75" customHeight="1" x14ac:dyDescent="0.2">
      <c r="A74" s="26"/>
      <c r="B74" s="14"/>
      <c r="C74" s="151" t="s">
        <v>76</v>
      </c>
      <c r="D74" s="152"/>
      <c r="E74" s="13" t="s">
        <v>48</v>
      </c>
      <c r="F74" s="151" t="s">
        <v>75</v>
      </c>
      <c r="G74" s="153"/>
      <c r="H74" s="153"/>
      <c r="I74" s="153"/>
      <c r="J74" s="153"/>
      <c r="K74" s="153"/>
      <c r="L74" s="152"/>
      <c r="M74" s="25"/>
      <c r="N74" s="13" t="s">
        <v>74</v>
      </c>
      <c r="O74" s="154"/>
      <c r="P74" s="155"/>
      <c r="Q74" s="154" t="s">
        <v>74</v>
      </c>
      <c r="R74" s="155"/>
    </row>
    <row r="75" spans="1:18" ht="26.25" customHeight="1" x14ac:dyDescent="0.2">
      <c r="A75" s="26"/>
      <c r="B75" s="14"/>
      <c r="C75" s="151" t="s">
        <v>73</v>
      </c>
      <c r="D75" s="152"/>
      <c r="E75" s="13" t="s">
        <v>24</v>
      </c>
      <c r="F75" s="146" t="s">
        <v>65</v>
      </c>
      <c r="G75" s="147"/>
      <c r="H75" s="147"/>
      <c r="I75" s="147"/>
      <c r="J75" s="147"/>
      <c r="K75" s="147"/>
      <c r="L75" s="148"/>
      <c r="M75" s="25"/>
      <c r="N75" s="13" t="s">
        <v>72</v>
      </c>
      <c r="O75" s="154"/>
      <c r="P75" s="155"/>
      <c r="Q75" s="154" t="s">
        <v>72</v>
      </c>
      <c r="R75" s="155"/>
    </row>
    <row r="76" spans="1:18" ht="21.75" customHeight="1" x14ac:dyDescent="0.2">
      <c r="A76" s="26"/>
      <c r="B76" s="14"/>
      <c r="C76" s="151" t="s">
        <v>71</v>
      </c>
      <c r="D76" s="152"/>
      <c r="E76" s="13" t="s">
        <v>24</v>
      </c>
      <c r="F76" s="156"/>
      <c r="G76" s="157"/>
      <c r="H76" s="157"/>
      <c r="I76" s="157"/>
      <c r="J76" s="157"/>
      <c r="K76" s="157"/>
      <c r="L76" s="158"/>
      <c r="M76" s="25"/>
      <c r="N76" s="13" t="s">
        <v>70</v>
      </c>
      <c r="O76" s="159"/>
      <c r="P76" s="160"/>
      <c r="Q76" s="154" t="s">
        <v>70</v>
      </c>
      <c r="R76" s="155"/>
    </row>
    <row r="77" spans="1:18" ht="21.75" customHeight="1" x14ac:dyDescent="0.2">
      <c r="A77" s="26"/>
      <c r="B77" s="14"/>
      <c r="C77" s="151" t="s">
        <v>37</v>
      </c>
      <c r="D77" s="152"/>
      <c r="E77" s="13" t="s">
        <v>24</v>
      </c>
      <c r="F77" s="156"/>
      <c r="G77" s="157"/>
      <c r="H77" s="157"/>
      <c r="I77" s="157"/>
      <c r="J77" s="157"/>
      <c r="K77" s="157"/>
      <c r="L77" s="158"/>
      <c r="M77" s="25"/>
      <c r="N77" s="19">
        <v>11221</v>
      </c>
      <c r="O77" s="154"/>
      <c r="P77" s="155"/>
      <c r="Q77" s="154">
        <v>11221</v>
      </c>
      <c r="R77" s="155"/>
    </row>
    <row r="78" spans="1:18" ht="21.75" customHeight="1" x14ac:dyDescent="0.2">
      <c r="A78" s="26"/>
      <c r="B78" s="14"/>
      <c r="C78" s="151" t="s">
        <v>34</v>
      </c>
      <c r="D78" s="152"/>
      <c r="E78" s="13" t="s">
        <v>24</v>
      </c>
      <c r="F78" s="156"/>
      <c r="G78" s="157"/>
      <c r="H78" s="157"/>
      <c r="I78" s="157"/>
      <c r="J78" s="157"/>
      <c r="K78" s="157"/>
      <c r="L78" s="158"/>
      <c r="M78" s="25"/>
      <c r="N78" s="13" t="s">
        <v>69</v>
      </c>
      <c r="O78" s="154"/>
      <c r="P78" s="155"/>
      <c r="Q78" s="154" t="s">
        <v>69</v>
      </c>
      <c r="R78" s="155"/>
    </row>
    <row r="79" spans="1:18" ht="21.75" customHeight="1" x14ac:dyDescent="0.2">
      <c r="A79" s="26"/>
      <c r="B79" s="14"/>
      <c r="C79" s="151" t="s">
        <v>68</v>
      </c>
      <c r="D79" s="152"/>
      <c r="E79" s="13" t="s">
        <v>24</v>
      </c>
      <c r="F79" s="156"/>
      <c r="G79" s="157"/>
      <c r="H79" s="157"/>
      <c r="I79" s="157"/>
      <c r="J79" s="157"/>
      <c r="K79" s="157"/>
      <c r="L79" s="158"/>
      <c r="M79" s="25"/>
      <c r="N79" s="19">
        <v>4322</v>
      </c>
      <c r="O79" s="154"/>
      <c r="P79" s="155"/>
      <c r="Q79" s="154">
        <v>4322</v>
      </c>
      <c r="R79" s="155"/>
    </row>
    <row r="80" spans="1:18" ht="25.5" customHeight="1" x14ac:dyDescent="0.2">
      <c r="A80" s="26"/>
      <c r="B80" s="14"/>
      <c r="C80" s="144" t="s">
        <v>67</v>
      </c>
      <c r="D80" s="145"/>
      <c r="E80" s="13" t="s">
        <v>24</v>
      </c>
      <c r="F80" s="146" t="s">
        <v>65</v>
      </c>
      <c r="G80" s="147"/>
      <c r="H80" s="147"/>
      <c r="I80" s="147"/>
      <c r="J80" s="147"/>
      <c r="K80" s="147"/>
      <c r="L80" s="148"/>
      <c r="M80" s="149">
        <f>G51</f>
        <v>350071</v>
      </c>
      <c r="N80" s="150"/>
      <c r="O80" s="149">
        <f>I51</f>
        <v>251510</v>
      </c>
      <c r="P80" s="150"/>
      <c r="Q80" s="149">
        <f>M80+O80</f>
        <v>601581</v>
      </c>
      <c r="R80" s="150"/>
    </row>
    <row r="81" spans="1:18" ht="25.5" customHeight="1" x14ac:dyDescent="0.2">
      <c r="A81" s="26"/>
      <c r="B81" s="14"/>
      <c r="C81" s="144" t="s">
        <v>66</v>
      </c>
      <c r="D81" s="145"/>
      <c r="E81" s="13" t="s">
        <v>24</v>
      </c>
      <c r="F81" s="146" t="s">
        <v>65</v>
      </c>
      <c r="G81" s="147"/>
      <c r="H81" s="147"/>
      <c r="I81" s="147"/>
      <c r="J81" s="147"/>
      <c r="K81" s="147"/>
      <c r="L81" s="148"/>
      <c r="M81" s="149"/>
      <c r="N81" s="150"/>
      <c r="O81" s="149">
        <f>I52</f>
        <v>39990</v>
      </c>
      <c r="P81" s="150"/>
      <c r="Q81" s="149">
        <f>M81+O81</f>
        <v>39990</v>
      </c>
      <c r="R81" s="150"/>
    </row>
    <row r="82" spans="1:18" ht="37.5" customHeight="1" x14ac:dyDescent="0.2">
      <c r="A82" s="26"/>
      <c r="B82" s="14"/>
      <c r="C82" s="144" t="s">
        <v>64</v>
      </c>
      <c r="D82" s="145"/>
      <c r="E82" s="13" t="s">
        <v>24</v>
      </c>
      <c r="F82" s="146" t="s">
        <v>63</v>
      </c>
      <c r="G82" s="147"/>
      <c r="H82" s="147"/>
      <c r="I82" s="147"/>
      <c r="J82" s="147"/>
      <c r="K82" s="147"/>
      <c r="L82" s="148"/>
      <c r="M82" s="25"/>
      <c r="N82" s="19"/>
      <c r="O82" s="149">
        <f>I53</f>
        <v>488489</v>
      </c>
      <c r="P82" s="150"/>
      <c r="Q82" s="149">
        <f>N82+O82</f>
        <v>488489</v>
      </c>
      <c r="R82" s="150"/>
    </row>
    <row r="83" spans="1:18" ht="15" customHeight="1" x14ac:dyDescent="0.2">
      <c r="A83" s="18"/>
      <c r="B83" s="17">
        <v>2</v>
      </c>
      <c r="C83" s="141" t="s">
        <v>62</v>
      </c>
      <c r="D83" s="141"/>
      <c r="E83" s="15"/>
      <c r="F83" s="161"/>
      <c r="G83" s="161"/>
      <c r="H83" s="161"/>
      <c r="I83" s="161"/>
      <c r="J83" s="161"/>
      <c r="K83" s="161"/>
      <c r="L83" s="161"/>
      <c r="M83" s="15"/>
      <c r="N83" s="15"/>
      <c r="O83" s="116"/>
      <c r="P83" s="116"/>
      <c r="Q83" s="142"/>
      <c r="R83" s="142"/>
    </row>
    <row r="84" spans="1:18" ht="30" customHeight="1" x14ac:dyDescent="0.2">
      <c r="A84" s="16"/>
      <c r="B84" s="15"/>
      <c r="C84" s="117" t="s">
        <v>61</v>
      </c>
      <c r="D84" s="117"/>
      <c r="E84" s="14" t="s">
        <v>44</v>
      </c>
      <c r="F84" s="132" t="s">
        <v>58</v>
      </c>
      <c r="G84" s="132"/>
      <c r="H84" s="132"/>
      <c r="I84" s="132"/>
      <c r="J84" s="132"/>
      <c r="K84" s="132"/>
      <c r="L84" s="132"/>
      <c r="M84" s="14"/>
      <c r="N84" s="24">
        <v>48201</v>
      </c>
      <c r="O84" s="112" t="s">
        <v>43</v>
      </c>
      <c r="P84" s="112"/>
      <c r="Q84" s="162">
        <v>48201</v>
      </c>
      <c r="R84" s="162"/>
    </row>
    <row r="85" spans="1:18" ht="22.5" customHeight="1" x14ac:dyDescent="0.2">
      <c r="A85" s="16"/>
      <c r="B85" s="15"/>
      <c r="C85" s="163" t="s">
        <v>60</v>
      </c>
      <c r="D85" s="164"/>
      <c r="E85" s="14" t="s">
        <v>44</v>
      </c>
      <c r="F85" s="132" t="s">
        <v>58</v>
      </c>
      <c r="G85" s="132"/>
      <c r="H85" s="132"/>
      <c r="I85" s="132"/>
      <c r="J85" s="132"/>
      <c r="K85" s="132"/>
      <c r="L85" s="132"/>
      <c r="M85" s="14"/>
      <c r="N85" s="24">
        <v>852</v>
      </c>
      <c r="O85" s="163"/>
      <c r="P85" s="164"/>
      <c r="Q85" s="165">
        <v>852</v>
      </c>
      <c r="R85" s="166"/>
    </row>
    <row r="86" spans="1:18" ht="21.75" customHeight="1" x14ac:dyDescent="0.2">
      <c r="A86" s="16"/>
      <c r="B86" s="15"/>
      <c r="C86" s="163" t="s">
        <v>59</v>
      </c>
      <c r="D86" s="164"/>
      <c r="E86" s="14" t="s">
        <v>44</v>
      </c>
      <c r="F86" s="132" t="s">
        <v>58</v>
      </c>
      <c r="G86" s="132"/>
      <c r="H86" s="132"/>
      <c r="I86" s="132"/>
      <c r="J86" s="132"/>
      <c r="K86" s="132"/>
      <c r="L86" s="132"/>
      <c r="M86" s="14"/>
      <c r="N86" s="24">
        <v>521</v>
      </c>
      <c r="O86" s="163"/>
      <c r="P86" s="164"/>
      <c r="Q86" s="165">
        <v>521</v>
      </c>
      <c r="R86" s="166"/>
    </row>
    <row r="87" spans="1:18" ht="27" customHeight="1" x14ac:dyDescent="0.2">
      <c r="A87" s="16"/>
      <c r="B87" s="15"/>
      <c r="C87" s="151" t="s">
        <v>57</v>
      </c>
      <c r="D87" s="152"/>
      <c r="E87" s="14"/>
      <c r="F87" s="146"/>
      <c r="G87" s="147"/>
      <c r="H87" s="147"/>
      <c r="I87" s="147"/>
      <c r="J87" s="147"/>
      <c r="K87" s="147"/>
      <c r="L87" s="148"/>
      <c r="M87" s="14"/>
      <c r="N87" s="23"/>
      <c r="O87" s="163"/>
      <c r="P87" s="164"/>
      <c r="Q87" s="167"/>
      <c r="R87" s="168"/>
    </row>
    <row r="88" spans="1:18" ht="21" customHeight="1" x14ac:dyDescent="0.2">
      <c r="A88" s="16"/>
      <c r="B88" s="15"/>
      <c r="C88" s="151" t="s">
        <v>40</v>
      </c>
      <c r="D88" s="152"/>
      <c r="E88" s="13" t="s">
        <v>56</v>
      </c>
      <c r="F88" s="156"/>
      <c r="G88" s="157"/>
      <c r="H88" s="157"/>
      <c r="I88" s="157"/>
      <c r="J88" s="157"/>
      <c r="K88" s="157"/>
      <c r="L88" s="158"/>
      <c r="M88" s="14"/>
      <c r="N88" s="13">
        <v>175</v>
      </c>
      <c r="O88" s="163"/>
      <c r="P88" s="164"/>
      <c r="Q88" s="165">
        <v>175</v>
      </c>
      <c r="R88" s="166"/>
    </row>
    <row r="89" spans="1:18" ht="21.75" customHeight="1" x14ac:dyDescent="0.2">
      <c r="A89" s="16"/>
      <c r="B89" s="15"/>
      <c r="C89" s="151" t="s">
        <v>37</v>
      </c>
      <c r="D89" s="152"/>
      <c r="E89" s="13" t="s">
        <v>55</v>
      </c>
      <c r="F89" s="156"/>
      <c r="G89" s="157"/>
      <c r="H89" s="157"/>
      <c r="I89" s="157"/>
      <c r="J89" s="157"/>
      <c r="K89" s="157"/>
      <c r="L89" s="158"/>
      <c r="M89" s="14"/>
      <c r="N89" s="13">
        <v>802</v>
      </c>
      <c r="O89" s="163"/>
      <c r="P89" s="164"/>
      <c r="Q89" s="165">
        <v>802</v>
      </c>
      <c r="R89" s="166"/>
    </row>
    <row r="90" spans="1:18" ht="18.75" customHeight="1" x14ac:dyDescent="0.2">
      <c r="A90" s="16"/>
      <c r="B90" s="15"/>
      <c r="C90" s="151" t="s">
        <v>34</v>
      </c>
      <c r="D90" s="152"/>
      <c r="E90" s="13" t="s">
        <v>54</v>
      </c>
      <c r="F90" s="156"/>
      <c r="G90" s="157"/>
      <c r="H90" s="157"/>
      <c r="I90" s="157"/>
      <c r="J90" s="157"/>
      <c r="K90" s="157"/>
      <c r="L90" s="158"/>
      <c r="M90" s="14"/>
      <c r="N90" s="13">
        <v>71195</v>
      </c>
      <c r="O90" s="163"/>
      <c r="P90" s="164"/>
      <c r="Q90" s="165">
        <v>71195</v>
      </c>
      <c r="R90" s="166"/>
    </row>
    <row r="91" spans="1:18" ht="21.75" customHeight="1" x14ac:dyDescent="0.2">
      <c r="A91" s="16"/>
      <c r="B91" s="15"/>
      <c r="C91" s="151" t="s">
        <v>53</v>
      </c>
      <c r="D91" s="152"/>
      <c r="E91" s="13" t="s">
        <v>44</v>
      </c>
      <c r="F91" s="151" t="s">
        <v>50</v>
      </c>
      <c r="G91" s="153"/>
      <c r="H91" s="153"/>
      <c r="I91" s="153"/>
      <c r="J91" s="153"/>
      <c r="K91" s="153"/>
      <c r="L91" s="152"/>
      <c r="M91" s="14"/>
      <c r="N91" s="13">
        <v>575</v>
      </c>
      <c r="O91" s="163"/>
      <c r="P91" s="164"/>
      <c r="Q91" s="165">
        <f>N91+O91</f>
        <v>575</v>
      </c>
      <c r="R91" s="166"/>
    </row>
    <row r="92" spans="1:18" ht="24.75" customHeight="1" x14ac:dyDescent="0.2">
      <c r="A92" s="16"/>
      <c r="B92" s="15"/>
      <c r="C92" s="169" t="s">
        <v>52</v>
      </c>
      <c r="D92" s="170"/>
      <c r="E92" s="13" t="s">
        <v>44</v>
      </c>
      <c r="F92" s="151" t="s">
        <v>50</v>
      </c>
      <c r="G92" s="153"/>
      <c r="H92" s="153"/>
      <c r="I92" s="153"/>
      <c r="J92" s="153"/>
      <c r="K92" s="153"/>
      <c r="L92" s="152"/>
      <c r="M92" s="163">
        <v>41</v>
      </c>
      <c r="N92" s="164"/>
      <c r="O92" s="163">
        <v>20</v>
      </c>
      <c r="P92" s="164"/>
      <c r="Q92" s="165">
        <f>M92+O92</f>
        <v>61</v>
      </c>
      <c r="R92" s="166"/>
    </row>
    <row r="93" spans="1:18" ht="24.75" customHeight="1" x14ac:dyDescent="0.2">
      <c r="A93" s="16"/>
      <c r="B93" s="15"/>
      <c r="C93" s="169" t="s">
        <v>51</v>
      </c>
      <c r="D93" s="170"/>
      <c r="E93" s="13" t="s">
        <v>44</v>
      </c>
      <c r="F93" s="151" t="s">
        <v>50</v>
      </c>
      <c r="G93" s="153"/>
      <c r="H93" s="153"/>
      <c r="I93" s="153"/>
      <c r="J93" s="153"/>
      <c r="K93" s="153"/>
      <c r="L93" s="152"/>
      <c r="M93" s="163"/>
      <c r="N93" s="164"/>
      <c r="O93" s="163">
        <v>5</v>
      </c>
      <c r="P93" s="164"/>
      <c r="Q93" s="165">
        <f>M93+O93</f>
        <v>5</v>
      </c>
      <c r="R93" s="166"/>
    </row>
    <row r="94" spans="1:18" ht="26.25" customHeight="1" x14ac:dyDescent="0.2">
      <c r="A94" s="16"/>
      <c r="B94" s="15"/>
      <c r="C94" s="169" t="s">
        <v>49</v>
      </c>
      <c r="D94" s="170"/>
      <c r="E94" s="13" t="s">
        <v>48</v>
      </c>
      <c r="F94" s="151" t="s">
        <v>47</v>
      </c>
      <c r="G94" s="153"/>
      <c r="H94" s="153"/>
      <c r="I94" s="153"/>
      <c r="J94" s="153"/>
      <c r="K94" s="153"/>
      <c r="L94" s="152"/>
      <c r="M94" s="14"/>
      <c r="N94" s="22"/>
      <c r="O94" s="163">
        <v>2803.4</v>
      </c>
      <c r="P94" s="164"/>
      <c r="Q94" s="163">
        <f>O94</f>
        <v>2803.4</v>
      </c>
      <c r="R94" s="164"/>
    </row>
    <row r="95" spans="1:18" ht="18.75" customHeight="1" x14ac:dyDescent="0.2">
      <c r="A95" s="18"/>
      <c r="B95" s="17">
        <v>3</v>
      </c>
      <c r="C95" s="127" t="s">
        <v>46</v>
      </c>
      <c r="D95" s="127"/>
      <c r="E95" s="14"/>
      <c r="F95" s="112"/>
      <c r="G95" s="112"/>
      <c r="H95" s="112"/>
      <c r="I95" s="112"/>
      <c r="J95" s="112"/>
      <c r="K95" s="112"/>
      <c r="L95" s="112"/>
      <c r="M95" s="14"/>
      <c r="N95" s="14"/>
      <c r="O95" s="112"/>
      <c r="P95" s="112"/>
      <c r="Q95" s="143"/>
      <c r="R95" s="143"/>
    </row>
    <row r="96" spans="1:18" ht="41.25" customHeight="1" x14ac:dyDescent="0.2">
      <c r="A96" s="16"/>
      <c r="B96" s="15"/>
      <c r="C96" s="171" t="s">
        <v>45</v>
      </c>
      <c r="D96" s="172"/>
      <c r="E96" s="14" t="s">
        <v>44</v>
      </c>
      <c r="F96" s="132" t="s">
        <v>32</v>
      </c>
      <c r="G96" s="132"/>
      <c r="H96" s="132"/>
      <c r="I96" s="132"/>
      <c r="J96" s="132"/>
      <c r="K96" s="132"/>
      <c r="L96" s="132"/>
      <c r="M96" s="14"/>
      <c r="N96" s="14">
        <v>5</v>
      </c>
      <c r="O96" s="112" t="s">
        <v>43</v>
      </c>
      <c r="P96" s="112"/>
      <c r="Q96" s="143">
        <v>5</v>
      </c>
      <c r="R96" s="143"/>
    </row>
    <row r="97" spans="1:19" ht="30" customHeight="1" x14ac:dyDescent="0.2">
      <c r="A97" s="16"/>
      <c r="B97" s="15"/>
      <c r="C97" s="171" t="s">
        <v>42</v>
      </c>
      <c r="D97" s="172"/>
      <c r="E97" s="14" t="s">
        <v>24</v>
      </c>
      <c r="F97" s="132" t="s">
        <v>32</v>
      </c>
      <c r="G97" s="132"/>
      <c r="H97" s="132"/>
      <c r="I97" s="132"/>
      <c r="J97" s="132"/>
      <c r="K97" s="132"/>
      <c r="L97" s="132"/>
      <c r="M97" s="14"/>
      <c r="N97" s="21">
        <f>N73/164.5</f>
        <v>193776.97872340426</v>
      </c>
      <c r="O97" s="173">
        <f>O73/164.5</f>
        <v>100.72340425531915</v>
      </c>
      <c r="P97" s="174"/>
      <c r="Q97" s="149">
        <f>N97+O97</f>
        <v>193877.70212765958</v>
      </c>
      <c r="R97" s="155"/>
    </row>
    <row r="98" spans="1:19" ht="30.75" customHeight="1" x14ac:dyDescent="0.2">
      <c r="A98" s="16"/>
      <c r="B98" s="15"/>
      <c r="C98" s="151" t="s">
        <v>41</v>
      </c>
      <c r="D98" s="152"/>
      <c r="E98" s="14"/>
      <c r="F98" s="156"/>
      <c r="G98" s="157"/>
      <c r="H98" s="157"/>
      <c r="I98" s="157"/>
      <c r="J98" s="157"/>
      <c r="K98" s="157"/>
      <c r="L98" s="158"/>
      <c r="M98" s="14"/>
      <c r="N98" s="14"/>
      <c r="O98" s="163"/>
      <c r="P98" s="164"/>
      <c r="Q98" s="154"/>
      <c r="R98" s="155"/>
    </row>
    <row r="99" spans="1:19" ht="25.5" customHeight="1" x14ac:dyDescent="0.2">
      <c r="A99" s="16"/>
      <c r="B99" s="15"/>
      <c r="C99" s="151" t="s">
        <v>40</v>
      </c>
      <c r="D99" s="152"/>
      <c r="E99" s="13" t="s">
        <v>39</v>
      </c>
      <c r="F99" s="151" t="s">
        <v>32</v>
      </c>
      <c r="G99" s="153"/>
      <c r="H99" s="153"/>
      <c r="I99" s="153"/>
      <c r="J99" s="153"/>
      <c r="K99" s="153"/>
      <c r="L99" s="152"/>
      <c r="M99" s="14"/>
      <c r="N99" s="13" t="s">
        <v>38</v>
      </c>
      <c r="O99" s="163"/>
      <c r="P99" s="164"/>
      <c r="Q99" s="154" t="s">
        <v>38</v>
      </c>
      <c r="R99" s="155"/>
    </row>
    <row r="100" spans="1:19" ht="25.5" customHeight="1" x14ac:dyDescent="0.2">
      <c r="A100" s="16"/>
      <c r="B100" s="15"/>
      <c r="C100" s="151" t="s">
        <v>37</v>
      </c>
      <c r="D100" s="152"/>
      <c r="E100" s="13" t="s">
        <v>36</v>
      </c>
      <c r="F100" s="151" t="s">
        <v>32</v>
      </c>
      <c r="G100" s="153"/>
      <c r="H100" s="153"/>
      <c r="I100" s="153"/>
      <c r="J100" s="153"/>
      <c r="K100" s="153"/>
      <c r="L100" s="152"/>
      <c r="M100" s="14"/>
      <c r="N100" s="13" t="s">
        <v>35</v>
      </c>
      <c r="O100" s="163"/>
      <c r="P100" s="164"/>
      <c r="Q100" s="154" t="s">
        <v>35</v>
      </c>
      <c r="R100" s="155"/>
    </row>
    <row r="101" spans="1:19" ht="25.5" customHeight="1" x14ac:dyDescent="0.2">
      <c r="A101" s="16"/>
      <c r="B101" s="15"/>
      <c r="C101" s="151" t="s">
        <v>34</v>
      </c>
      <c r="D101" s="152"/>
      <c r="E101" s="13" t="s">
        <v>33</v>
      </c>
      <c r="F101" s="151" t="s">
        <v>32</v>
      </c>
      <c r="G101" s="153"/>
      <c r="H101" s="153"/>
      <c r="I101" s="153"/>
      <c r="J101" s="153"/>
      <c r="K101" s="153"/>
      <c r="L101" s="152"/>
      <c r="M101" s="14"/>
      <c r="N101" s="13" t="s">
        <v>31</v>
      </c>
      <c r="O101" s="163"/>
      <c r="P101" s="164"/>
      <c r="Q101" s="154" t="s">
        <v>31</v>
      </c>
      <c r="R101" s="155"/>
    </row>
    <row r="102" spans="1:19" ht="25.5" customHeight="1" x14ac:dyDescent="0.2">
      <c r="A102" s="16"/>
      <c r="B102" s="15"/>
      <c r="C102" s="151" t="s">
        <v>30</v>
      </c>
      <c r="D102" s="152"/>
      <c r="E102" s="13" t="s">
        <v>24</v>
      </c>
      <c r="F102" s="151" t="s">
        <v>29</v>
      </c>
      <c r="G102" s="153"/>
      <c r="H102" s="153"/>
      <c r="I102" s="153"/>
      <c r="J102" s="153"/>
      <c r="K102" s="153"/>
      <c r="L102" s="152"/>
      <c r="M102" s="14"/>
      <c r="N102" s="19">
        <f>T54/N91</f>
        <v>505.55652173913046</v>
      </c>
      <c r="O102" s="163"/>
      <c r="P102" s="164"/>
      <c r="Q102" s="149">
        <f>N102+O102</f>
        <v>505.55652173913046</v>
      </c>
      <c r="R102" s="150"/>
    </row>
    <row r="103" spans="1:19" ht="25.5" customHeight="1" x14ac:dyDescent="0.2">
      <c r="A103" s="16"/>
      <c r="B103" s="15"/>
      <c r="C103" s="151" t="s">
        <v>28</v>
      </c>
      <c r="D103" s="152"/>
      <c r="E103" s="13" t="s">
        <v>24</v>
      </c>
      <c r="F103" s="151" t="s">
        <v>26</v>
      </c>
      <c r="G103" s="153"/>
      <c r="H103" s="153"/>
      <c r="I103" s="153"/>
      <c r="J103" s="153"/>
      <c r="K103" s="153"/>
      <c r="L103" s="152"/>
      <c r="M103" s="14"/>
      <c r="N103" s="20">
        <f>(T51+T53)/M92</f>
        <v>1448.1951219512196</v>
      </c>
      <c r="O103" s="173">
        <f>O80/O92</f>
        <v>12575.5</v>
      </c>
      <c r="P103" s="174"/>
      <c r="Q103" s="149">
        <f>N103+O103</f>
        <v>14023.695121951219</v>
      </c>
      <c r="R103" s="150"/>
    </row>
    <row r="104" spans="1:19" ht="25.5" customHeight="1" x14ac:dyDescent="0.2">
      <c r="A104" s="16"/>
      <c r="B104" s="15"/>
      <c r="C104" s="151" t="s">
        <v>27</v>
      </c>
      <c r="D104" s="152"/>
      <c r="E104" s="13" t="s">
        <v>24</v>
      </c>
      <c r="F104" s="151" t="s">
        <v>26</v>
      </c>
      <c r="G104" s="153"/>
      <c r="H104" s="153"/>
      <c r="I104" s="153"/>
      <c r="J104" s="153"/>
      <c r="K104" s="153"/>
      <c r="L104" s="152"/>
      <c r="M104" s="14"/>
      <c r="N104" s="20"/>
      <c r="O104" s="173">
        <f>O81/O93</f>
        <v>7998</v>
      </c>
      <c r="P104" s="174"/>
      <c r="Q104" s="149">
        <f>N104+O104</f>
        <v>7998</v>
      </c>
      <c r="R104" s="150"/>
    </row>
    <row r="105" spans="1:19" ht="26.25" customHeight="1" x14ac:dyDescent="0.2">
      <c r="A105" s="16"/>
      <c r="B105" s="15"/>
      <c r="C105" s="151" t="s">
        <v>25</v>
      </c>
      <c r="D105" s="152"/>
      <c r="E105" s="13" t="s">
        <v>24</v>
      </c>
      <c r="F105" s="151" t="s">
        <v>23</v>
      </c>
      <c r="G105" s="153"/>
      <c r="H105" s="153"/>
      <c r="I105" s="153"/>
      <c r="J105" s="153"/>
      <c r="K105" s="153"/>
      <c r="L105" s="152"/>
      <c r="M105" s="14"/>
      <c r="N105" s="19"/>
      <c r="O105" s="175">
        <f>O82/O94</f>
        <v>174.24876935150175</v>
      </c>
      <c r="P105" s="176"/>
      <c r="Q105" s="175">
        <f>O105</f>
        <v>174.24876935150175</v>
      </c>
      <c r="R105" s="176"/>
    </row>
    <row r="106" spans="1:19" s="8" customFormat="1" ht="12.75" customHeight="1" x14ac:dyDescent="0.2">
      <c r="A106" s="18"/>
      <c r="B106" s="17">
        <v>4</v>
      </c>
      <c r="C106" s="141" t="s">
        <v>22</v>
      </c>
      <c r="D106" s="141"/>
      <c r="E106" s="17"/>
      <c r="F106" s="177"/>
      <c r="G106" s="177"/>
      <c r="H106" s="177"/>
      <c r="I106" s="177"/>
      <c r="J106" s="177"/>
      <c r="K106" s="177"/>
      <c r="L106" s="177"/>
      <c r="M106" s="17"/>
      <c r="N106" s="17"/>
      <c r="O106" s="177"/>
      <c r="P106" s="177"/>
      <c r="Q106" s="178"/>
      <c r="R106" s="178"/>
    </row>
    <row r="107" spans="1:19" s="8" customFormat="1" ht="26.25" customHeight="1" x14ac:dyDescent="0.2">
      <c r="A107" s="18"/>
      <c r="B107" s="17"/>
      <c r="C107" s="151" t="s">
        <v>21</v>
      </c>
      <c r="D107" s="152"/>
      <c r="E107" s="17" t="s">
        <v>15</v>
      </c>
      <c r="F107" s="151" t="s">
        <v>20</v>
      </c>
      <c r="G107" s="153"/>
      <c r="H107" s="153"/>
      <c r="I107" s="153"/>
      <c r="J107" s="153"/>
      <c r="K107" s="153"/>
      <c r="L107" s="152"/>
      <c r="M107" s="17"/>
      <c r="N107" s="13">
        <v>100</v>
      </c>
      <c r="O107" s="159"/>
      <c r="P107" s="160"/>
      <c r="Q107" s="179">
        <v>100</v>
      </c>
      <c r="R107" s="180"/>
    </row>
    <row r="108" spans="1:19" s="8" customFormat="1" ht="30.75" customHeight="1" x14ac:dyDescent="0.2">
      <c r="A108" s="18"/>
      <c r="B108" s="17"/>
      <c r="C108" s="151" t="s">
        <v>19</v>
      </c>
      <c r="D108" s="152"/>
      <c r="E108" s="17" t="s">
        <v>15</v>
      </c>
      <c r="F108" s="151" t="s">
        <v>17</v>
      </c>
      <c r="G108" s="153"/>
      <c r="H108" s="153"/>
      <c r="I108" s="153"/>
      <c r="J108" s="153"/>
      <c r="K108" s="153"/>
      <c r="L108" s="152"/>
      <c r="M108" s="17"/>
      <c r="N108" s="13">
        <v>100</v>
      </c>
      <c r="O108" s="159"/>
      <c r="P108" s="160"/>
      <c r="Q108" s="179">
        <v>100</v>
      </c>
      <c r="R108" s="180"/>
    </row>
    <row r="109" spans="1:19" ht="26.25" customHeight="1" x14ac:dyDescent="0.2">
      <c r="A109" s="16"/>
      <c r="B109" s="15"/>
      <c r="C109" s="151" t="s">
        <v>18</v>
      </c>
      <c r="D109" s="152"/>
      <c r="E109" s="13" t="s">
        <v>15</v>
      </c>
      <c r="F109" s="151" t="s">
        <v>17</v>
      </c>
      <c r="G109" s="153"/>
      <c r="H109" s="153"/>
      <c r="I109" s="153"/>
      <c r="J109" s="153"/>
      <c r="K109" s="153"/>
      <c r="L109" s="152"/>
      <c r="M109" s="181">
        <v>100</v>
      </c>
      <c r="N109" s="182"/>
      <c r="O109" s="181">
        <v>100</v>
      </c>
      <c r="P109" s="182"/>
      <c r="Q109" s="181">
        <v>100</v>
      </c>
      <c r="R109" s="182"/>
    </row>
    <row r="110" spans="1:19" ht="26.25" customHeight="1" x14ac:dyDescent="0.2">
      <c r="A110" s="16"/>
      <c r="B110" s="15"/>
      <c r="C110" s="151" t="s">
        <v>16</v>
      </c>
      <c r="D110" s="152"/>
      <c r="E110" s="13" t="s">
        <v>15</v>
      </c>
      <c r="F110" s="151" t="s">
        <v>14</v>
      </c>
      <c r="G110" s="153"/>
      <c r="H110" s="153"/>
      <c r="I110" s="153"/>
      <c r="J110" s="153"/>
      <c r="K110" s="153"/>
      <c r="L110" s="152"/>
      <c r="M110" s="14"/>
      <c r="N110" s="13"/>
      <c r="O110" s="181">
        <v>100</v>
      </c>
      <c r="P110" s="182"/>
      <c r="Q110" s="181">
        <v>100</v>
      </c>
      <c r="R110" s="182"/>
    </row>
    <row r="111" spans="1:19" ht="12.75" customHeight="1" x14ac:dyDescent="0.2">
      <c r="A111" s="11"/>
      <c r="B111" s="12"/>
      <c r="C111" s="12"/>
      <c r="D111" s="12"/>
      <c r="E111" s="11"/>
      <c r="F111" s="11"/>
      <c r="G111" s="11"/>
      <c r="H111" s="11"/>
      <c r="I111" s="11"/>
      <c r="J111" s="11"/>
      <c r="K111" s="11"/>
      <c r="L111" s="11"/>
      <c r="M111" s="11"/>
      <c r="N111" s="10"/>
    </row>
    <row r="112" spans="1:19" ht="12.75" customHeight="1" x14ac:dyDescent="0.2">
      <c r="A112" s="11"/>
      <c r="B112" s="12"/>
      <c r="C112" s="12"/>
      <c r="D112" s="12"/>
      <c r="E112" s="11"/>
      <c r="F112" s="11"/>
      <c r="G112" s="11"/>
      <c r="H112" s="11"/>
      <c r="I112" s="11"/>
      <c r="J112" s="11"/>
      <c r="K112" s="11"/>
      <c r="L112" s="11"/>
      <c r="M112" s="11"/>
      <c r="N112" s="10"/>
      <c r="R112" s="9"/>
      <c r="S112" s="9"/>
    </row>
    <row r="113" spans="1:23" s="8" customFormat="1" ht="37.5" customHeight="1" x14ac:dyDescent="0.25">
      <c r="A113" s="183" t="s">
        <v>13</v>
      </c>
      <c r="B113" s="183"/>
      <c r="C113" s="183"/>
      <c r="D113" s="183"/>
      <c r="E113" s="184"/>
      <c r="F113" s="184"/>
      <c r="G113" s="184"/>
      <c r="H113" s="185" t="s">
        <v>12</v>
      </c>
      <c r="I113" s="185"/>
      <c r="J113" s="185"/>
      <c r="R113" s="186"/>
      <c r="S113" s="186"/>
      <c r="T113" s="187"/>
      <c r="U113" s="188"/>
      <c r="V113" s="188"/>
      <c r="W113" s="188"/>
    </row>
    <row r="114" spans="1:23" ht="15" customHeight="1" x14ac:dyDescent="0.2">
      <c r="A114" s="189"/>
      <c r="B114" s="189"/>
      <c r="C114" s="189"/>
      <c r="D114" s="189"/>
      <c r="E114" s="190" t="s">
        <v>1</v>
      </c>
      <c r="F114" s="190"/>
      <c r="G114" s="190"/>
      <c r="H114" s="191" t="s">
        <v>0</v>
      </c>
      <c r="I114" s="191"/>
      <c r="J114" s="191"/>
    </row>
    <row r="115" spans="1:23" ht="18.75" customHeight="1" x14ac:dyDescent="0.2">
      <c r="A115" s="192"/>
      <c r="B115" s="192"/>
      <c r="C115" s="192"/>
      <c r="D115" s="192"/>
      <c r="E115" s="5"/>
      <c r="F115" s="5"/>
      <c r="G115" s="5"/>
      <c r="H115" s="4"/>
      <c r="I115" s="4"/>
      <c r="J115" s="4"/>
    </row>
    <row r="116" spans="1:23" ht="12.75" customHeight="1" x14ac:dyDescent="0.2">
      <c r="A116" s="193" t="s">
        <v>11</v>
      </c>
      <c r="B116" s="193"/>
      <c r="C116" s="193"/>
      <c r="D116" s="7"/>
      <c r="E116" s="5"/>
      <c r="F116" s="5"/>
      <c r="G116" s="5"/>
      <c r="H116" s="4"/>
      <c r="I116" s="4"/>
      <c r="J116" s="4"/>
    </row>
    <row r="117" spans="1:23" s="3" customFormat="1" ht="15.75" x14ac:dyDescent="0.25">
      <c r="A117" s="3" t="s">
        <v>10</v>
      </c>
      <c r="E117" s="194"/>
      <c r="F117" s="194"/>
      <c r="G117" s="194"/>
      <c r="H117" s="185" t="s">
        <v>9</v>
      </c>
      <c r="I117" s="185"/>
      <c r="J117" s="185"/>
    </row>
    <row r="118" spans="1:23" ht="15.75" x14ac:dyDescent="0.25">
      <c r="A118" s="6" t="s">
        <v>8</v>
      </c>
      <c r="E118" s="190" t="s">
        <v>1</v>
      </c>
      <c r="F118" s="190"/>
      <c r="G118" s="190"/>
      <c r="H118" s="191" t="s">
        <v>0</v>
      </c>
      <c r="I118" s="191"/>
      <c r="J118" s="191"/>
    </row>
    <row r="119" spans="1:23" x14ac:dyDescent="0.2">
      <c r="E119" s="5"/>
      <c r="F119" s="5"/>
      <c r="G119" s="5"/>
      <c r="H119" s="4"/>
      <c r="I119" s="4"/>
      <c r="J119" s="4"/>
    </row>
    <row r="120" spans="1:23" x14ac:dyDescent="0.2">
      <c r="E120" s="5"/>
      <c r="F120" s="5"/>
      <c r="G120" s="5"/>
      <c r="H120" s="4"/>
      <c r="I120" s="4"/>
      <c r="J120" s="4"/>
    </row>
    <row r="121" spans="1:23" s="3" customFormat="1" ht="15.75" x14ac:dyDescent="0.25">
      <c r="A121" s="195" t="s">
        <v>7</v>
      </c>
      <c r="B121" s="195"/>
      <c r="E121" s="194"/>
      <c r="F121" s="194"/>
      <c r="G121" s="194"/>
      <c r="H121" s="185"/>
      <c r="I121" s="185"/>
      <c r="J121" s="185"/>
    </row>
    <row r="122" spans="1:23" ht="15.75" x14ac:dyDescent="0.25">
      <c r="A122" s="196" t="s">
        <v>6</v>
      </c>
      <c r="B122" s="196"/>
      <c r="E122" s="197"/>
      <c r="F122" s="197"/>
      <c r="G122" s="197"/>
      <c r="H122" s="191"/>
      <c r="I122" s="191"/>
      <c r="J122" s="191"/>
    </row>
    <row r="124" spans="1:23" ht="15.75" hidden="1" x14ac:dyDescent="0.25">
      <c r="A124" s="3" t="s">
        <v>5</v>
      </c>
    </row>
    <row r="125" spans="1:23" s="3" customFormat="1" ht="15.75" hidden="1" x14ac:dyDescent="0.25">
      <c r="A125" s="3" t="s">
        <v>4</v>
      </c>
      <c r="E125" s="194"/>
      <c r="F125" s="194"/>
      <c r="G125" s="194"/>
      <c r="H125" s="185" t="s">
        <v>3</v>
      </c>
      <c r="I125" s="185"/>
      <c r="J125" s="185"/>
    </row>
    <row r="126" spans="1:23" ht="15.75" hidden="1" x14ac:dyDescent="0.25">
      <c r="A126" s="3" t="s">
        <v>2</v>
      </c>
      <c r="E126" s="190" t="s">
        <v>1</v>
      </c>
      <c r="F126" s="190"/>
      <c r="G126" s="190"/>
      <c r="H126" s="191" t="s">
        <v>0</v>
      </c>
      <c r="I126" s="191"/>
      <c r="J126" s="191"/>
    </row>
    <row r="127" spans="1:23" s="3" customFormat="1" ht="15.75" x14ac:dyDescent="0.25">
      <c r="A127" s="195"/>
      <c r="B127" s="195"/>
      <c r="E127" s="194"/>
      <c r="F127" s="194"/>
      <c r="G127" s="194"/>
      <c r="H127" s="185"/>
      <c r="I127" s="185"/>
      <c r="J127" s="185"/>
    </row>
    <row r="128" spans="1:23" ht="15.75" x14ac:dyDescent="0.25">
      <c r="A128" s="196"/>
      <c r="B128" s="196"/>
      <c r="E128" s="197"/>
      <c r="F128" s="197"/>
      <c r="G128" s="197"/>
      <c r="H128" s="191"/>
      <c r="I128" s="191"/>
      <c r="J128" s="191"/>
    </row>
  </sheetData>
  <mergeCells count="304">
    <mergeCell ref="A128:B128"/>
    <mergeCell ref="E128:G128"/>
    <mergeCell ref="H128:J128"/>
    <mergeCell ref="E125:G125"/>
    <mergeCell ref="H125:J125"/>
    <mergeCell ref="E126:G126"/>
    <mergeCell ref="H126:J126"/>
    <mergeCell ref="A127:B127"/>
    <mergeCell ref="E127:G127"/>
    <mergeCell ref="H127:J127"/>
    <mergeCell ref="A116:C116"/>
    <mergeCell ref="E117:G117"/>
    <mergeCell ref="H117:J117"/>
    <mergeCell ref="E118:G118"/>
    <mergeCell ref="H118:J118"/>
    <mergeCell ref="A121:B121"/>
    <mergeCell ref="E121:G121"/>
    <mergeCell ref="H121:J121"/>
    <mergeCell ref="A122:B122"/>
    <mergeCell ref="E122:G122"/>
    <mergeCell ref="H122:J122"/>
    <mergeCell ref="A113:D113"/>
    <mergeCell ref="E113:G113"/>
    <mergeCell ref="H113:J113"/>
    <mergeCell ref="R113:T113"/>
    <mergeCell ref="U113:W113"/>
    <mergeCell ref="A114:D114"/>
    <mergeCell ref="E114:G114"/>
    <mergeCell ref="H114:J114"/>
    <mergeCell ref="A115:D115"/>
    <mergeCell ref="C109:D109"/>
    <mergeCell ref="F109:L109"/>
    <mergeCell ref="M109:N109"/>
    <mergeCell ref="O109:P109"/>
    <mergeCell ref="Q109:R109"/>
    <mergeCell ref="C110:D110"/>
    <mergeCell ref="F110:L110"/>
    <mergeCell ref="O110:P110"/>
    <mergeCell ref="Q110:R110"/>
    <mergeCell ref="C106:D106"/>
    <mergeCell ref="F106:L106"/>
    <mergeCell ref="O106:P106"/>
    <mergeCell ref="Q106:R106"/>
    <mergeCell ref="C107:D107"/>
    <mergeCell ref="F107:L107"/>
    <mergeCell ref="O107:P107"/>
    <mergeCell ref="Q107:R107"/>
    <mergeCell ref="C108:D108"/>
    <mergeCell ref="F108:L108"/>
    <mergeCell ref="O108:P108"/>
    <mergeCell ref="Q108:R108"/>
    <mergeCell ref="C103:D103"/>
    <mergeCell ref="F103:L103"/>
    <mergeCell ref="O103:P103"/>
    <mergeCell ref="Q103:R103"/>
    <mergeCell ref="C104:D104"/>
    <mergeCell ref="F104:L104"/>
    <mergeCell ref="O104:P104"/>
    <mergeCell ref="Q104:R104"/>
    <mergeCell ref="C105:D105"/>
    <mergeCell ref="F105:L105"/>
    <mergeCell ref="O105:P105"/>
    <mergeCell ref="Q105:R105"/>
    <mergeCell ref="C100:D100"/>
    <mergeCell ref="F100:L100"/>
    <mergeCell ref="O100:P100"/>
    <mergeCell ref="Q100:R100"/>
    <mergeCell ref="C101:D101"/>
    <mergeCell ref="F101:L101"/>
    <mergeCell ref="O101:P101"/>
    <mergeCell ref="Q101:R101"/>
    <mergeCell ref="C102:D102"/>
    <mergeCell ref="F102:L102"/>
    <mergeCell ref="O102:P102"/>
    <mergeCell ref="Q102:R102"/>
    <mergeCell ref="C97:D97"/>
    <mergeCell ref="F97:L97"/>
    <mergeCell ref="O97:P97"/>
    <mergeCell ref="Q97:R97"/>
    <mergeCell ref="C98:D98"/>
    <mergeCell ref="F98:L98"/>
    <mergeCell ref="O98:P98"/>
    <mergeCell ref="Q98:R98"/>
    <mergeCell ref="C99:D99"/>
    <mergeCell ref="F99:L99"/>
    <mergeCell ref="O99:P99"/>
    <mergeCell ref="Q99:R99"/>
    <mergeCell ref="C94:D94"/>
    <mergeCell ref="F94:L94"/>
    <mergeCell ref="O94:P94"/>
    <mergeCell ref="Q94:R94"/>
    <mergeCell ref="C95:D95"/>
    <mergeCell ref="F95:L95"/>
    <mergeCell ref="O95:P95"/>
    <mergeCell ref="Q95:R95"/>
    <mergeCell ref="C96:D96"/>
    <mergeCell ref="F96:L96"/>
    <mergeCell ref="O96:P96"/>
    <mergeCell ref="Q96:R96"/>
    <mergeCell ref="C92:D92"/>
    <mergeCell ref="F92:L92"/>
    <mergeCell ref="M92:N92"/>
    <mergeCell ref="O92:P92"/>
    <mergeCell ref="Q92:R92"/>
    <mergeCell ref="C93:D93"/>
    <mergeCell ref="F93:L93"/>
    <mergeCell ref="M93:N93"/>
    <mergeCell ref="O93:P93"/>
    <mergeCell ref="Q93:R93"/>
    <mergeCell ref="C89:D89"/>
    <mergeCell ref="F89:L89"/>
    <mergeCell ref="O89:P89"/>
    <mergeCell ref="Q89:R89"/>
    <mergeCell ref="C90:D90"/>
    <mergeCell ref="F90:L90"/>
    <mergeCell ref="O90:P90"/>
    <mergeCell ref="Q90:R90"/>
    <mergeCell ref="C91:D91"/>
    <mergeCell ref="F91:L91"/>
    <mergeCell ref="O91:P91"/>
    <mergeCell ref="Q91:R91"/>
    <mergeCell ref="C86:D86"/>
    <mergeCell ref="F86:L86"/>
    <mergeCell ref="O86:P86"/>
    <mergeCell ref="Q86:R86"/>
    <mergeCell ref="C87:D87"/>
    <mergeCell ref="F87:L87"/>
    <mergeCell ref="O87:P87"/>
    <mergeCell ref="Q87:R87"/>
    <mergeCell ref="C88:D88"/>
    <mergeCell ref="F88:L88"/>
    <mergeCell ref="O88:P88"/>
    <mergeCell ref="Q88:R88"/>
    <mergeCell ref="C83:D83"/>
    <mergeCell ref="F83:L83"/>
    <mergeCell ref="O83:P83"/>
    <mergeCell ref="Q83:R83"/>
    <mergeCell ref="C84:D84"/>
    <mergeCell ref="F84:L84"/>
    <mergeCell ref="O84:P84"/>
    <mergeCell ref="Q84:R84"/>
    <mergeCell ref="C85:D85"/>
    <mergeCell ref="F85:L85"/>
    <mergeCell ref="O85:P85"/>
    <mergeCell ref="Q85:R85"/>
    <mergeCell ref="C81:D81"/>
    <mergeCell ref="F81:L81"/>
    <mergeCell ref="M81:N81"/>
    <mergeCell ref="O81:P81"/>
    <mergeCell ref="Q81:R81"/>
    <mergeCell ref="C82:D82"/>
    <mergeCell ref="F82:L82"/>
    <mergeCell ref="O82:P82"/>
    <mergeCell ref="Q82:R82"/>
    <mergeCell ref="C78:D78"/>
    <mergeCell ref="F78:L78"/>
    <mergeCell ref="O78:P78"/>
    <mergeCell ref="Q78:R78"/>
    <mergeCell ref="C79:D79"/>
    <mergeCell ref="F79:L79"/>
    <mergeCell ref="O79:P79"/>
    <mergeCell ref="Q79:R79"/>
    <mergeCell ref="C80:D80"/>
    <mergeCell ref="F80:L80"/>
    <mergeCell ref="M80:N80"/>
    <mergeCell ref="O80:P80"/>
    <mergeCell ref="Q80:R80"/>
    <mergeCell ref="C75:D75"/>
    <mergeCell ref="F75:L75"/>
    <mergeCell ref="O75:P75"/>
    <mergeCell ref="Q75:R75"/>
    <mergeCell ref="C76:D76"/>
    <mergeCell ref="F76:L76"/>
    <mergeCell ref="O76:P76"/>
    <mergeCell ref="Q76:R76"/>
    <mergeCell ref="C77:D77"/>
    <mergeCell ref="F77:L77"/>
    <mergeCell ref="O77:P77"/>
    <mergeCell ref="Q77:R77"/>
    <mergeCell ref="C72:D72"/>
    <mergeCell ref="F72:M72"/>
    <mergeCell ref="O72:P72"/>
    <mergeCell ref="Q72:R72"/>
    <mergeCell ref="C73:D73"/>
    <mergeCell ref="F73:L73"/>
    <mergeCell ref="O73:P73"/>
    <mergeCell ref="Q73:R73"/>
    <mergeCell ref="C74:D74"/>
    <mergeCell ref="F74:L74"/>
    <mergeCell ref="O74:P74"/>
    <mergeCell ref="Q74:R74"/>
    <mergeCell ref="N68:N69"/>
    <mergeCell ref="O68:P69"/>
    <mergeCell ref="Q68:R69"/>
    <mergeCell ref="C70:D70"/>
    <mergeCell ref="F70:L70"/>
    <mergeCell ref="O70:P70"/>
    <mergeCell ref="Q70:R70"/>
    <mergeCell ref="C71:D71"/>
    <mergeCell ref="F71:L71"/>
    <mergeCell ref="O71:P71"/>
    <mergeCell ref="Q71:R71"/>
    <mergeCell ref="E64:F64"/>
    <mergeCell ref="G64:H64"/>
    <mergeCell ref="I64:J64"/>
    <mergeCell ref="K64:L64"/>
    <mergeCell ref="B65:F65"/>
    <mergeCell ref="G65:H65"/>
    <mergeCell ref="I65:J65"/>
    <mergeCell ref="K65:L65"/>
    <mergeCell ref="A68:A69"/>
    <mergeCell ref="B68:B69"/>
    <mergeCell ref="C68:D69"/>
    <mergeCell ref="E68:E69"/>
    <mergeCell ref="F68:L69"/>
    <mergeCell ref="B61:F61"/>
    <mergeCell ref="G61:H61"/>
    <mergeCell ref="I61:J61"/>
    <mergeCell ref="K61:L61"/>
    <mergeCell ref="B62:F62"/>
    <mergeCell ref="G62:H62"/>
    <mergeCell ref="I62:J62"/>
    <mergeCell ref="K62:L62"/>
    <mergeCell ref="E63:F63"/>
    <mergeCell ref="G63:H63"/>
    <mergeCell ref="I63:J63"/>
    <mergeCell ref="K63:L63"/>
    <mergeCell ref="C55:F55"/>
    <mergeCell ref="G55:H55"/>
    <mergeCell ref="I55:J55"/>
    <mergeCell ref="K55:L55"/>
    <mergeCell ref="N55:O55"/>
    <mergeCell ref="B59:F60"/>
    <mergeCell ref="G59:H60"/>
    <mergeCell ref="I59:J60"/>
    <mergeCell ref="K59:L60"/>
    <mergeCell ref="C53:F53"/>
    <mergeCell ref="G53:H53"/>
    <mergeCell ref="I53:J53"/>
    <mergeCell ref="K53:L53"/>
    <mergeCell ref="N53:O53"/>
    <mergeCell ref="C54:F54"/>
    <mergeCell ref="G54:H54"/>
    <mergeCell ref="I54:J54"/>
    <mergeCell ref="K54:L54"/>
    <mergeCell ref="N54:O54"/>
    <mergeCell ref="C51:F51"/>
    <mergeCell ref="G51:H51"/>
    <mergeCell ref="I51:J51"/>
    <mergeCell ref="K51:L51"/>
    <mergeCell ref="N51:O51"/>
    <mergeCell ref="C52:F52"/>
    <mergeCell ref="G52:H52"/>
    <mergeCell ref="I52:J52"/>
    <mergeCell ref="K52:L52"/>
    <mergeCell ref="N52:O52"/>
    <mergeCell ref="C49:F49"/>
    <mergeCell ref="G49:H49"/>
    <mergeCell ref="I49:J49"/>
    <mergeCell ref="K49:L49"/>
    <mergeCell ref="N49:O49"/>
    <mergeCell ref="C50:F50"/>
    <mergeCell ref="G50:H50"/>
    <mergeCell ref="I50:J50"/>
    <mergeCell ref="K50:L50"/>
    <mergeCell ref="N50:O50"/>
    <mergeCell ref="T43:U43"/>
    <mergeCell ref="C47:F47"/>
    <mergeCell ref="G47:H47"/>
    <mergeCell ref="I47:J47"/>
    <mergeCell ref="K47:L47"/>
    <mergeCell ref="N47:O47"/>
    <mergeCell ref="C48:F48"/>
    <mergeCell ref="G48:H48"/>
    <mergeCell ref="I48:J48"/>
    <mergeCell ref="K48:L48"/>
    <mergeCell ref="N48:O48"/>
    <mergeCell ref="B28:S28"/>
    <mergeCell ref="B29:S29"/>
    <mergeCell ref="B30:Q30"/>
    <mergeCell ref="B31:S31"/>
    <mergeCell ref="C35:I35"/>
    <mergeCell ref="C36:I36"/>
    <mergeCell ref="A39:Q39"/>
    <mergeCell ref="C42:I42"/>
    <mergeCell ref="C43:I43"/>
    <mergeCell ref="D17:H17"/>
    <mergeCell ref="A18:M18"/>
    <mergeCell ref="D20:H20"/>
    <mergeCell ref="A21:M21"/>
    <mergeCell ref="D23:M23"/>
    <mergeCell ref="A24:M24"/>
    <mergeCell ref="F26:I26"/>
    <mergeCell ref="R26:T26"/>
    <mergeCell ref="V26:X26"/>
    <mergeCell ref="A7:A12"/>
    <mergeCell ref="D7:D12"/>
    <mergeCell ref="F7:F12"/>
    <mergeCell ref="L8:S8"/>
    <mergeCell ref="L9:S9"/>
    <mergeCell ref="L10:O10"/>
    <mergeCell ref="L11:S11"/>
    <mergeCell ref="A14:S14"/>
    <mergeCell ref="A15:S15"/>
  </mergeCells>
  <pageMargins left="0.39370078740157483" right="0" top="0.39370078740157483" bottom="0.39370078740157483" header="0.51181102362204722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зм 04.10 (2)</vt:lpstr>
      <vt:lpstr>Аркуш1</vt:lpstr>
      <vt:lpstr>'зм 04.10 (2)'!Область_друку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2019-10-08T07:20:13Z</dcterms:created>
  <dcterms:modified xsi:type="dcterms:W3CDTF">2019-10-08T12:29:03Z</dcterms:modified>
</cp:coreProperties>
</file>