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аспорт з 06.02.2020" sheetId="1" r:id="rId1"/>
  </sheets>
  <definedNames>
    <definedName name="_xlnm.Print_Area" localSheetId="0">'паспорт з 06.02.2020'!$A$2:$G$120</definedName>
  </definedNames>
  <calcPr fullCalcOnLoad="1"/>
</workbook>
</file>

<file path=xl/sharedStrings.xml><?xml version="1.0" encoding="utf-8"?>
<sst xmlns="http://schemas.openxmlformats.org/spreadsheetml/2006/main" count="235" uniqueCount="136">
  <si>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</si>
  <si>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</si>
  <si>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</si>
  <si>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</si>
  <si>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</si>
  <si>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</si>
  <si>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</si>
  <si>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</si>
  <si>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</si>
  <si>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</si>
  <si>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</si>
  <si>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</si>
  <si>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</si>
  <si>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</si>
  <si>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</si>
  <si>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</si>
  <si>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</si>
  <si>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</si>
  <si>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</si>
  <si>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</si>
  <si>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</si>
  <si>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</si>
  <si>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</si>
  <si>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</si>
  <si>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</si>
  <si>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</si>
  <si>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</si>
  <si>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</si>
  <si>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</si>
  <si>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</si>
  <si>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</si>
  <si>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</si>
  <si>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</si>
  <si>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</si>
  <si>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</si>
  <si>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</si>
  <si>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</si>
  <si>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</si>
  <si>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</si>
  <si>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</si>
  <si>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</si>
  <si>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</si>
  <si>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</si>
  <si>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</si>
  <si>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</si>
  <si>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</si>
  <si>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</si>
  <si>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</si>
  <si>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</si>
  <si>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Відділ з питань благоустрою та житлової політики виконавчого комітету Центрально-Міської районної у місті ради</t>
  </si>
  <si>
    <t>Організація благоустрою населених пунктів</t>
  </si>
  <si>
    <t>0620</t>
  </si>
  <si>
    <t>бюджетної програми місцевого бюджету на 2020 рік</t>
  </si>
  <si>
    <t>рішення Криворізької міської ради від 31.03.2016 №381 «Про обсяг і межі повноважень районних у місті рад та їх виконавчих органів» (зі змінами);</t>
  </si>
  <si>
    <t>Підстави для виконання бюджетної програми:              Закон України «Про місцеве самоврядування в Україні»;</t>
  </si>
  <si>
    <t>Придбання та встановлення об'єктів  та елементів благоустрою</t>
  </si>
  <si>
    <t>створення організаційних та нормативно-правових механізмів забезпечення позитивних зрушень у сфері благоустрою, підвищення рівня благоустрою міста, утримання в належному стані об'єктів благоустрою, забезпечення комфортного для життєдіяльності людини середовища</t>
  </si>
  <si>
    <t>Мета бюджетної програми:</t>
  </si>
  <si>
    <t>Утримання  об’єктів благоустрою</t>
  </si>
  <si>
    <t xml:space="preserve"> Проведення поточного ремонту об’єктів благоустрою</t>
  </si>
  <si>
    <t xml:space="preserve"> Забезпечення енергоносіями об’єктів благоустрою</t>
  </si>
  <si>
    <t xml:space="preserve"> Технічні засоби регулювання дорожнього руху</t>
  </si>
  <si>
    <t xml:space="preserve"> Обслуговування та ремонт фонтанів</t>
  </si>
  <si>
    <t xml:space="preserve">Придбання та встановлення зупиночних павільйонів, інших об'єктів  та елементів благоустрою </t>
  </si>
  <si>
    <t>Програма  реалізації заходів по утриманню об'єктів благоустрою району на 2020-2022 роки</t>
  </si>
  <si>
    <t>обсяг видатків, передбачених на утримання об’єктів благоустрою</t>
  </si>
  <si>
    <t>грн.</t>
  </si>
  <si>
    <t>кількість об’єктів благоустрою</t>
  </si>
  <si>
    <t>од.</t>
  </si>
  <si>
    <t>обсяг видатків передбачених на поточний ремонт  об’єктів благоустрою</t>
  </si>
  <si>
    <t xml:space="preserve"> кількість  об’єктів благоустрою</t>
  </si>
  <si>
    <t xml:space="preserve">кількість об’єктів благоустрою, які планується утримувати </t>
  </si>
  <si>
    <t xml:space="preserve"> кількість  об’єктів благоустрою, на яких планується виконання поточного ремонту</t>
  </si>
  <si>
    <t>тис. м3</t>
  </si>
  <si>
    <t>тис. кВт год.</t>
  </si>
  <si>
    <t>середня вартість утримання 1 об’єкту благоустрою</t>
  </si>
  <si>
    <t xml:space="preserve"> середня вартість виконання  поточного ремонту 1  об’єкта благоустрою</t>
  </si>
  <si>
    <t>середня вартість обслуговування 1 фонтану</t>
  </si>
  <si>
    <t>питома вага кількості об’єктів благоустрою, що утримуються, до загальної кількості</t>
  </si>
  <si>
    <t>%</t>
  </si>
  <si>
    <t xml:space="preserve"> питома вага кількості об’єктів благоустрою на яких планується виконання поточного ремонту, до загальної кількості</t>
  </si>
  <si>
    <t>розрахунок</t>
  </si>
  <si>
    <t>В.В. Віцалару</t>
  </si>
  <si>
    <t>Т.М.Нікітенко</t>
  </si>
  <si>
    <t>дані бух.обліку</t>
  </si>
  <si>
    <t>приписи патрульної поліції</t>
  </si>
  <si>
    <t xml:space="preserve">Наказ </t>
  </si>
  <si>
    <t>2фонт+2 підз.пер+1зони+1вбиральня+63ДМ+83 ЗП=152</t>
  </si>
  <si>
    <r>
      <t xml:space="preserve">2фонт+2 підз.пер+1зони+1вбиральня+ </t>
    </r>
    <r>
      <rPr>
        <sz val="14"/>
        <color indexed="10"/>
        <rFont val="Times New Roman"/>
        <family val="1"/>
      </rPr>
      <t>16 пам</t>
    </r>
    <r>
      <rPr>
        <sz val="14"/>
        <color indexed="8"/>
        <rFont val="Times New Roman"/>
        <family val="1"/>
      </rPr>
      <t xml:space="preserve"> +63ДМ+83 ЗП=168</t>
    </r>
  </si>
  <si>
    <t>1 підз.пер+1зони+1вбиральня+63ДМ+51 ЗП=117</t>
  </si>
  <si>
    <r>
      <t xml:space="preserve">1 підз.пер+1зони+ </t>
    </r>
    <r>
      <rPr>
        <sz val="14"/>
        <rFont val="Times New Roman"/>
        <family val="1"/>
      </rPr>
      <t xml:space="preserve">10 пам </t>
    </r>
    <r>
      <rPr>
        <sz val="14"/>
        <color indexed="8"/>
        <rFont val="Times New Roman"/>
        <family val="1"/>
      </rPr>
      <t>+31ДМ+20 ЗП=63 + СФ 1 підз.пер</t>
    </r>
  </si>
  <si>
    <t>обсяг видатків, передбачених на оплату енергоносіїв</t>
  </si>
  <si>
    <t xml:space="preserve">обсяг видатків на оплату водопостачання </t>
  </si>
  <si>
    <t>обсяг видатків на оплату електроенергії</t>
  </si>
  <si>
    <t>обсяг видатків на оплату природного газу</t>
  </si>
  <si>
    <t>кількість об’єктів благоустрою, що потребують забезпечення енергоносіями</t>
  </si>
  <si>
    <t>кількість об’єктів благоустрою, що потребують забезпечення водопостачанням</t>
  </si>
  <si>
    <t>кількість об’єктів благоустрою, що потребують забезпечення електроенергією</t>
  </si>
  <si>
    <t>кількість об’єктів благоустрою, що потребують забезпечення природним газом</t>
  </si>
  <si>
    <t>обсяг видатків, передбачених на встановлення дорожніх знаків</t>
  </si>
  <si>
    <t>кількість дорожніх знаків, що необхідно придбати та встановити</t>
  </si>
  <si>
    <t>обсяг видатків, передбачених на обслуговування та ремонт фонтанів</t>
  </si>
  <si>
    <t xml:space="preserve">кількість фонтанів </t>
  </si>
  <si>
    <t xml:space="preserve"> обсяг видатків,  передбачених на придбання та встановлення зупиночних павільйонів, інших об'єктів  та елементів благоустрою</t>
  </si>
  <si>
    <t xml:space="preserve"> кількість зупиночних павільйонів,  інших об'єктів  та елементів благоустрою, що необхідно придбати та встановити</t>
  </si>
  <si>
    <t>запланований обсяг споживання водопостачання</t>
  </si>
  <si>
    <t>запланований обсяг споживання електроенергії</t>
  </si>
  <si>
    <t>запланований обсяг споживання природного газу</t>
  </si>
  <si>
    <t>кількість дорожніх знаків, що планується встановити</t>
  </si>
  <si>
    <t>кількість фонтанів, які планується обслуговувати</t>
  </si>
  <si>
    <t xml:space="preserve"> кількість зупиночних павільйонів,  інших об'єктів  та елементів благоустрою, що планується придбати та встановити</t>
  </si>
  <si>
    <t xml:space="preserve">середній обсяг споживання водопостачання на 1 об’єкт </t>
  </si>
  <si>
    <t>середній обсяг споживання електроенергії на 1 об’єкт</t>
  </si>
  <si>
    <t>середній обсяг споживання природного газу на 1 об’єкт</t>
  </si>
  <si>
    <t>середня вартість встановлення 1 дорожнього знаку</t>
  </si>
  <si>
    <t>середня вартість придбання та встановлення 1 зупиночного павільйону, інших об'єктів  та елементів благоустрою</t>
  </si>
  <si>
    <t>річна економія споживання природного газу</t>
  </si>
  <si>
    <t xml:space="preserve">питома вага кількості дорожніх знаків, що планується встановити, до загальної кількості знаків, що необхідно встановити </t>
  </si>
  <si>
    <t>питома вага кількості фонтанів, що обслуговуються, до загальної кількості</t>
  </si>
  <si>
    <t>питома вага кількості зупиночних павільйонів, що планується придбати та встановити, до загальної кількості павільйонів, що необхідно придбати та встановити</t>
  </si>
  <si>
    <t>04205601000</t>
  </si>
  <si>
    <t>Паспорт №2 06.02.2020</t>
  </si>
  <si>
    <t>Обсяг бюджетних призначень / бюджетних асигнувань - 3 120 110 гривень, у тому числі загального фонду - 2 997 768 гривень та спеціального фонду - 122 342 гривень.</t>
  </si>
  <si>
    <t xml:space="preserve">рішення Центрально-Міської районної у місті ради  від 06.12.2019 №366 «Про затвердження Програми реалізації заходів по утриманню об’єктів благоустрою району на 2020-2022 роки» (зі змінами), від 24.12.2019 №373 «Про Центрально-Міський  районний у місті бюджет на 2020 рік» (зі змінами). </t>
  </si>
  <si>
    <t>внесено зміни рішенням сесії від 05.02.2020  знято 78000грн</t>
  </si>
  <si>
    <t>рішення Центрально-Міської районної у місті ради  від 06.12.2019 №366 «Про затвердження Програми реалізації заходів по утриманню об’єктів благоустрою району на 2020-2022 роки» (зі змінами), від 24.12.2019 №373 «Про Центрально-Міський  районний у місті бюджет на 2020 рік» (зі змінами)</t>
  </si>
  <si>
    <t xml:space="preserve">Начальник  відділу з питань 
благоустрою та житлової політики 
виконавчого комітету Центрально-Міської районної у місті ради
</t>
  </si>
  <si>
    <t>Фінансовий відділ виконкому Центрально-Міської районної у місті ради</t>
  </si>
  <si>
    <t>Начальник  фінансового відділу виконкому Центрально-Міської районної у місті ради</t>
  </si>
  <si>
    <t>Здійснення заходів щодо утримання комунального майна в належному санітарному та безпечному стані</t>
  </si>
  <si>
    <t xml:space="preserve">Створення безпечних  санітарних, екологічних  умов для   життєдіяльності і відпочинку мешканців міста   </t>
  </si>
  <si>
    <t>Проведення робіт з обслуговування та утримання громадських місць</t>
  </si>
  <si>
    <t>Утримання та проведення поточних ремонтів існуючих об'єктів благоустрою</t>
  </si>
  <si>
    <t>Встановлення дорожніх знаків, відповідно до затверджених схем та приписів патрульної поліції</t>
  </si>
  <si>
    <t>Забезпечення енергоносіями об'єктів благоустрою</t>
  </si>
  <si>
    <t>18.02.2020 N 11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</si>
</sst>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0.000000"/>
    <numFmt numFmtId="181" formatCode="0.00000"/>
    <numFmt numFmtId="182" formatCode="0.0000"/>
    <numFmt numFmtId="183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0"/>
      <name val="Times New Roman"/>
      <family val="1"/>
    </font>
    <font>
      <sz val="9"/>
      <color indexed="8"/>
      <name val="Times New Roman"/>
      <family val="1"/>
    </font>
    <font>
      <b/>
      <sz val="7.5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5" tint="-0.24997000396251678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vertical="top" wrapText="1"/>
    </xf>
    <xf numFmtId="0" fontId="51" fillId="33" borderId="0" xfId="0" applyFont="1" applyFill="1" applyBorder="1" applyAlignment="1">
      <alignment wrapText="1"/>
    </xf>
    <xf numFmtId="0" fontId="50" fillId="33" borderId="0" xfId="0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left" vertical="center" wrapText="1"/>
    </xf>
    <xf numFmtId="3" fontId="54" fillId="33" borderId="10" xfId="0" applyNumberFormat="1" applyFont="1" applyFill="1" applyBorder="1" applyAlignment="1">
      <alignment horizontal="right" vertical="center" wrapText="1"/>
    </xf>
    <xf numFmtId="3" fontId="54" fillId="33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vertical="center" wrapText="1"/>
    </xf>
    <xf numFmtId="0" fontId="51" fillId="33" borderId="13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wrapText="1"/>
    </xf>
    <xf numFmtId="0" fontId="50" fillId="33" borderId="14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horizontal="center" vertical="top"/>
    </xf>
    <xf numFmtId="0" fontId="51" fillId="33" borderId="13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horizontal="center" vertical="top" wrapText="1"/>
    </xf>
    <xf numFmtId="49" fontId="51" fillId="33" borderId="13" xfId="0" applyNumberFormat="1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 horizontal="left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79" fontId="56" fillId="33" borderId="10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/>
    </xf>
    <xf numFmtId="0" fontId="49" fillId="33" borderId="0" xfId="0" applyFont="1" applyFill="1" applyAlignment="1">
      <alignment vertical="center" wrapText="1"/>
    </xf>
    <xf numFmtId="0" fontId="60" fillId="33" borderId="0" xfId="0" applyFont="1" applyFill="1" applyAlignment="1">
      <alignment horizontal="center" vertical="top" wrapText="1"/>
    </xf>
    <xf numFmtId="0" fontId="61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left" vertical="center" wrapText="1"/>
    </xf>
    <xf numFmtId="0" fontId="51" fillId="33" borderId="13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right"/>
    </xf>
    <xf numFmtId="0" fontId="56" fillId="33" borderId="0" xfId="0" applyFont="1" applyFill="1" applyAlignment="1">
      <alignment horizontal="righ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62" fillId="33" borderId="0" xfId="0" applyFont="1" applyFill="1" applyAlignment="1">
      <alignment horizontal="left" vertical="top" wrapText="1"/>
    </xf>
    <xf numFmtId="0" fontId="62" fillId="33" borderId="0" xfId="0" applyFont="1" applyFill="1" applyAlignment="1">
      <alignment horizontal="left" vertical="top"/>
    </xf>
    <xf numFmtId="0" fontId="63" fillId="33" borderId="0" xfId="0" applyFont="1" applyFill="1" applyAlignment="1">
      <alignment horizontal="left" wrapText="1"/>
    </xf>
    <xf numFmtId="0" fontId="56" fillId="33" borderId="0" xfId="0" applyFont="1" applyFill="1" applyAlignment="1">
      <alignment horizontal="left" wrapText="1"/>
    </xf>
    <xf numFmtId="0" fontId="51" fillId="33" borderId="13" xfId="0" applyFont="1" applyFill="1" applyBorder="1" applyAlignment="1">
      <alignment horizontal="left" wrapText="1"/>
    </xf>
    <xf numFmtId="0" fontId="60" fillId="33" borderId="14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top" wrapText="1"/>
    </xf>
    <xf numFmtId="0" fontId="60" fillId="33" borderId="0" xfId="0" applyFont="1" applyFill="1" applyAlignment="1">
      <alignment horizontal="left" wrapText="1"/>
    </xf>
    <xf numFmtId="0" fontId="56" fillId="33" borderId="0" xfId="0" applyFont="1" applyFill="1" applyAlignment="1">
      <alignment horizontal="left" vertical="center" wrapText="1"/>
    </xf>
    <xf numFmtId="0" fontId="63" fillId="33" borderId="0" xfId="0" applyFont="1" applyFill="1" applyAlignment="1">
      <alignment horizontal="center" vertical="center"/>
    </xf>
    <xf numFmtId="0" fontId="51" fillId="33" borderId="13" xfId="0" applyFont="1" applyFill="1" applyBorder="1" applyAlignment="1">
      <alignment horizontal="center" wrapText="1"/>
    </xf>
    <xf numFmtId="0" fontId="64" fillId="33" borderId="0" xfId="0" applyFont="1" applyFill="1" applyAlignment="1">
      <alignment horizontal="center" vertical="top" wrapText="1"/>
    </xf>
    <xf numFmtId="0" fontId="65" fillId="33" borderId="0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6" fillId="33" borderId="0" xfId="0" applyFont="1" applyFill="1" applyAlignment="1">
      <alignment horizontal="center" vertical="top" wrapText="1"/>
    </xf>
    <xf numFmtId="0" fontId="49" fillId="33" borderId="0" xfId="0" applyFont="1" applyFill="1" applyAlignment="1">
      <alignment horizontal="left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1" fillId="33" borderId="13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left" vertical="top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BreakPreview" zoomScale="85" zoomScaleNormal="130" zoomScaleSheetLayoutView="85" workbookViewId="0" topLeftCell="A1">
      <selection activeCell="E10" sqref="E10:G10"/>
    </sheetView>
  </sheetViews>
  <sheetFormatPr defaultColWidth="21.57421875" defaultRowHeight="15"/>
  <cols>
    <col min="1" max="1" width="6.57421875" style="13" customWidth="1"/>
    <col min="2" max="7" width="21.57421875" style="13" customWidth="1"/>
    <col min="8" max="8" width="53.140625" style="1" customWidth="1"/>
    <col min="9" max="9" width="10.28125" style="13" customWidth="1"/>
    <col min="10" max="38" width="10.28125" style="1" customWidth="1"/>
    <col min="39" max="16384" width="21.57421875" style="1" customWidth="1"/>
  </cols>
  <sheetData>
    <row r="1" ht="15">
      <c r="B1" s="13" t="s">
        <v>121</v>
      </c>
    </row>
    <row r="2" spans="6:7" ht="15">
      <c r="F2" s="72" t="s">
        <v>38</v>
      </c>
      <c r="G2" s="73"/>
    </row>
    <row r="3" spans="6:7" ht="15">
      <c r="F3" s="73"/>
      <c r="G3" s="73"/>
    </row>
    <row r="4" spans="6:7" ht="24" customHeight="1">
      <c r="F4" s="73"/>
      <c r="G4" s="73"/>
    </row>
    <row r="5" spans="1:5" ht="15.75">
      <c r="A5" s="27"/>
      <c r="E5" s="27" t="s">
        <v>0</v>
      </c>
    </row>
    <row r="6" spans="1:7" ht="15.75">
      <c r="A6" s="27"/>
      <c r="E6" s="74" t="s">
        <v>86</v>
      </c>
      <c r="F6" s="75"/>
      <c r="G6" s="75"/>
    </row>
    <row r="7" spans="1:7" ht="16.5">
      <c r="A7" s="27"/>
      <c r="E7" s="79" t="s">
        <v>1</v>
      </c>
      <c r="F7" s="79"/>
      <c r="G7" s="79"/>
    </row>
    <row r="8" spans="1:7" ht="31.5" customHeight="1">
      <c r="A8" s="27"/>
      <c r="B8" s="27"/>
      <c r="E8" s="76" t="s">
        <v>49</v>
      </c>
      <c r="F8" s="76"/>
      <c r="G8" s="76"/>
    </row>
    <row r="9" spans="1:7" ht="15" customHeight="1">
      <c r="A9" s="27"/>
      <c r="E9" s="77" t="s">
        <v>2</v>
      </c>
      <c r="F9" s="77"/>
      <c r="G9" s="77"/>
    </row>
    <row r="10" spans="1:7" ht="15.75">
      <c r="A10" s="27"/>
      <c r="E10" s="80" t="s">
        <v>135</v>
      </c>
      <c r="F10" s="80"/>
      <c r="G10" s="80"/>
    </row>
    <row r="11" spans="1:7" ht="15.75">
      <c r="A11" s="81" t="s">
        <v>3</v>
      </c>
      <c r="B11" s="81"/>
      <c r="C11" s="81"/>
      <c r="D11" s="81"/>
      <c r="E11" s="81"/>
      <c r="F11" s="81"/>
      <c r="G11" s="81"/>
    </row>
    <row r="12" spans="1:7" ht="15.75">
      <c r="A12" s="81" t="s">
        <v>52</v>
      </c>
      <c r="B12" s="81"/>
      <c r="C12" s="81"/>
      <c r="D12" s="81"/>
      <c r="E12" s="81"/>
      <c r="F12" s="81"/>
      <c r="G12" s="81"/>
    </row>
    <row r="14" spans="1:16" ht="32.25" customHeight="1">
      <c r="A14" s="28" t="s">
        <v>39</v>
      </c>
      <c r="B14" s="29">
        <v>1416030</v>
      </c>
      <c r="C14" s="30"/>
      <c r="D14" s="95" t="s">
        <v>49</v>
      </c>
      <c r="E14" s="95"/>
      <c r="F14" s="95"/>
      <c r="G14" s="60">
        <v>41830167</v>
      </c>
      <c r="H14" s="3"/>
      <c r="I14" s="14"/>
      <c r="J14" s="3"/>
      <c r="K14" s="3"/>
      <c r="L14" s="86"/>
      <c r="M14" s="86"/>
      <c r="N14" s="3"/>
      <c r="O14" s="86"/>
      <c r="P14" s="86"/>
    </row>
    <row r="15" spans="1:16" ht="28.5" customHeight="1">
      <c r="A15" s="78" t="s">
        <v>47</v>
      </c>
      <c r="B15" s="78"/>
      <c r="C15" s="78"/>
      <c r="D15" s="83" t="s">
        <v>2</v>
      </c>
      <c r="E15" s="83"/>
      <c r="F15" s="31"/>
      <c r="G15" s="32" t="s">
        <v>40</v>
      </c>
      <c r="H15" s="7"/>
      <c r="I15" s="92"/>
      <c r="J15" s="92"/>
      <c r="K15" s="92"/>
      <c r="L15" s="93"/>
      <c r="M15" s="93"/>
      <c r="N15" s="4"/>
      <c r="O15" s="94"/>
      <c r="P15" s="94"/>
    </row>
    <row r="16" spans="1:16" ht="32.25" customHeight="1">
      <c r="A16" s="33" t="s">
        <v>41</v>
      </c>
      <c r="B16" s="34">
        <v>1416030</v>
      </c>
      <c r="C16" s="33"/>
      <c r="D16" s="95" t="s">
        <v>49</v>
      </c>
      <c r="E16" s="95"/>
      <c r="F16" s="95"/>
      <c r="G16" s="61">
        <v>41830167</v>
      </c>
      <c r="H16" s="5"/>
      <c r="I16" s="15"/>
      <c r="J16" s="5"/>
      <c r="K16" s="5"/>
      <c r="L16" s="5"/>
      <c r="M16" s="5"/>
      <c r="N16" s="5"/>
      <c r="O16" s="5"/>
      <c r="P16" s="5"/>
    </row>
    <row r="17" spans="1:16" ht="23.25" customHeight="1">
      <c r="A17" s="78" t="s">
        <v>43</v>
      </c>
      <c r="B17" s="78"/>
      <c r="C17" s="78"/>
      <c r="D17" s="100" t="s">
        <v>29</v>
      </c>
      <c r="E17" s="100"/>
      <c r="F17" s="31"/>
      <c r="G17" s="32" t="s">
        <v>40</v>
      </c>
      <c r="H17" s="7"/>
      <c r="I17" s="92"/>
      <c r="J17" s="92"/>
      <c r="K17" s="92"/>
      <c r="L17" s="92"/>
      <c r="M17" s="92"/>
      <c r="N17" s="4"/>
      <c r="O17" s="94"/>
      <c r="P17" s="94"/>
    </row>
    <row r="18" spans="1:16" ht="29.25" customHeight="1">
      <c r="A18" s="16" t="s">
        <v>42</v>
      </c>
      <c r="B18" s="76">
        <v>1416030</v>
      </c>
      <c r="C18" s="76"/>
      <c r="D18" s="35" t="s">
        <v>51</v>
      </c>
      <c r="E18" s="82" t="s">
        <v>50</v>
      </c>
      <c r="F18" s="82"/>
      <c r="G18" s="35" t="s">
        <v>120</v>
      </c>
      <c r="H18" s="6"/>
      <c r="I18" s="16"/>
      <c r="J18" s="6"/>
      <c r="K18" s="87"/>
      <c r="L18" s="87"/>
      <c r="M18" s="87"/>
      <c r="N18" s="87"/>
      <c r="O18" s="87"/>
      <c r="P18" s="6"/>
    </row>
    <row r="19" spans="2:16" ht="56.25" customHeight="1">
      <c r="B19" s="17" t="s">
        <v>43</v>
      </c>
      <c r="C19" s="36" t="s">
        <v>44</v>
      </c>
      <c r="D19" s="31" t="s">
        <v>45</v>
      </c>
      <c r="E19" s="78" t="s">
        <v>48</v>
      </c>
      <c r="F19" s="78"/>
      <c r="G19" s="58" t="s">
        <v>46</v>
      </c>
      <c r="H19" s="8"/>
      <c r="I19" s="17"/>
      <c r="J19" s="2"/>
      <c r="K19" s="92"/>
      <c r="L19" s="92"/>
      <c r="M19" s="92"/>
      <c r="N19" s="92"/>
      <c r="O19" s="92"/>
      <c r="P19" s="4"/>
    </row>
    <row r="20" spans="1:7" ht="42" customHeight="1">
      <c r="A20" s="37" t="s">
        <v>4</v>
      </c>
      <c r="B20" s="80" t="s">
        <v>122</v>
      </c>
      <c r="C20" s="80"/>
      <c r="D20" s="80"/>
      <c r="E20" s="80"/>
      <c r="F20" s="80"/>
      <c r="G20" s="80"/>
    </row>
    <row r="21" spans="1:7" ht="15.75">
      <c r="A21" s="37" t="s">
        <v>5</v>
      </c>
      <c r="B21" s="80" t="s">
        <v>54</v>
      </c>
      <c r="C21" s="80"/>
      <c r="D21" s="80"/>
      <c r="E21" s="80"/>
      <c r="F21" s="80"/>
      <c r="G21" s="80"/>
    </row>
    <row r="22" spans="1:7" ht="29.25" customHeight="1">
      <c r="A22" s="37"/>
      <c r="B22" s="80" t="s">
        <v>53</v>
      </c>
      <c r="C22" s="80"/>
      <c r="D22" s="80"/>
      <c r="E22" s="80"/>
      <c r="F22" s="80"/>
      <c r="G22" s="80"/>
    </row>
    <row r="23" spans="1:7" ht="49.5" customHeight="1">
      <c r="A23" s="37"/>
      <c r="B23" s="80" t="s">
        <v>123</v>
      </c>
      <c r="C23" s="80"/>
      <c r="D23" s="80"/>
      <c r="E23" s="80"/>
      <c r="F23" s="80"/>
      <c r="G23" s="80"/>
    </row>
    <row r="24" spans="1:7" ht="2.25" customHeight="1">
      <c r="A24" s="37"/>
      <c r="B24" s="26"/>
      <c r="C24" s="26"/>
      <c r="D24" s="26"/>
      <c r="E24" s="59"/>
      <c r="F24" s="59"/>
      <c r="G24" s="59"/>
    </row>
    <row r="25" spans="1:7" ht="15.75">
      <c r="A25" s="37" t="s">
        <v>6</v>
      </c>
      <c r="B25" s="80" t="s">
        <v>30</v>
      </c>
      <c r="C25" s="80"/>
      <c r="D25" s="80"/>
      <c r="E25" s="80"/>
      <c r="F25" s="80"/>
      <c r="G25" s="80"/>
    </row>
    <row r="26" ht="15.75">
      <c r="A26" s="38"/>
    </row>
    <row r="27" spans="1:7" ht="15.75">
      <c r="A27" s="39" t="s">
        <v>8</v>
      </c>
      <c r="B27" s="70" t="s">
        <v>31</v>
      </c>
      <c r="C27" s="70"/>
      <c r="D27" s="70"/>
      <c r="E27" s="70"/>
      <c r="F27" s="70"/>
      <c r="G27" s="70"/>
    </row>
    <row r="28" spans="1:7" ht="15.75">
      <c r="A28" s="39">
        <v>1</v>
      </c>
      <c r="B28" s="71" t="s">
        <v>129</v>
      </c>
      <c r="C28" s="71"/>
      <c r="D28" s="71"/>
      <c r="E28" s="71"/>
      <c r="F28" s="71"/>
      <c r="G28" s="71"/>
    </row>
    <row r="29" spans="1:7" ht="15.75">
      <c r="A29" s="39">
        <v>2</v>
      </c>
      <c r="B29" s="71" t="s">
        <v>55</v>
      </c>
      <c r="C29" s="71"/>
      <c r="D29" s="71"/>
      <c r="E29" s="71"/>
      <c r="F29" s="71"/>
      <c r="G29" s="71"/>
    </row>
    <row r="30" ht="15.75">
      <c r="A30" s="38"/>
    </row>
    <row r="31" spans="1:2" ht="15.75">
      <c r="A31" s="40" t="s">
        <v>7</v>
      </c>
      <c r="B31" s="13" t="s">
        <v>57</v>
      </c>
    </row>
    <row r="32" spans="1:7" ht="40.5" customHeight="1">
      <c r="A32" s="40"/>
      <c r="B32" s="89" t="s">
        <v>56</v>
      </c>
      <c r="C32" s="89"/>
      <c r="D32" s="89"/>
      <c r="E32" s="89"/>
      <c r="F32" s="89"/>
      <c r="G32" s="89"/>
    </row>
    <row r="33" spans="1:7" ht="15.75">
      <c r="A33" s="37" t="s">
        <v>10</v>
      </c>
      <c r="B33" s="80" t="s">
        <v>32</v>
      </c>
      <c r="C33" s="80"/>
      <c r="D33" s="80"/>
      <c r="E33" s="80"/>
      <c r="F33" s="80"/>
      <c r="G33" s="80"/>
    </row>
    <row r="34" spans="1:7" ht="15.75">
      <c r="A34" s="37"/>
      <c r="B34" s="26"/>
      <c r="C34" s="26"/>
      <c r="D34" s="26"/>
      <c r="E34" s="59"/>
      <c r="F34" s="59"/>
      <c r="G34" s="59"/>
    </row>
    <row r="35" spans="1:7" ht="15.75">
      <c r="A35" s="39" t="s">
        <v>8</v>
      </c>
      <c r="B35" s="70" t="s">
        <v>9</v>
      </c>
      <c r="C35" s="70"/>
      <c r="D35" s="70"/>
      <c r="E35" s="70"/>
      <c r="F35" s="70"/>
      <c r="G35" s="70"/>
    </row>
    <row r="36" spans="1:7" ht="21.75" customHeight="1">
      <c r="A36" s="39">
        <v>1</v>
      </c>
      <c r="B36" s="67" t="s">
        <v>130</v>
      </c>
      <c r="C36" s="68"/>
      <c r="D36" s="68"/>
      <c r="E36" s="68"/>
      <c r="F36" s="68"/>
      <c r="G36" s="69"/>
    </row>
    <row r="37" spans="1:7" ht="20.25" customHeight="1">
      <c r="A37" s="39">
        <v>2</v>
      </c>
      <c r="B37" s="71" t="s">
        <v>131</v>
      </c>
      <c r="C37" s="71"/>
      <c r="D37" s="71"/>
      <c r="E37" s="71"/>
      <c r="F37" s="71"/>
      <c r="G37" s="71"/>
    </row>
    <row r="38" spans="1:7" ht="19.5" customHeight="1">
      <c r="A38" s="39">
        <v>3</v>
      </c>
      <c r="B38" s="67" t="s">
        <v>132</v>
      </c>
      <c r="C38" s="68"/>
      <c r="D38" s="68"/>
      <c r="E38" s="68"/>
      <c r="F38" s="68"/>
      <c r="G38" s="69"/>
    </row>
    <row r="39" spans="1:7" ht="20.25" customHeight="1">
      <c r="A39" s="39">
        <v>4</v>
      </c>
      <c r="B39" s="67" t="s">
        <v>133</v>
      </c>
      <c r="C39" s="68"/>
      <c r="D39" s="68"/>
      <c r="E39" s="68"/>
      <c r="F39" s="68"/>
      <c r="G39" s="69"/>
    </row>
    <row r="40" spans="1:7" ht="20.25" customHeight="1">
      <c r="A40" s="39">
        <v>5</v>
      </c>
      <c r="B40" s="71" t="s">
        <v>134</v>
      </c>
      <c r="C40" s="71"/>
      <c r="D40" s="71"/>
      <c r="E40" s="71"/>
      <c r="F40" s="71"/>
      <c r="G40" s="71"/>
    </row>
    <row r="41" spans="1:7" ht="19.5" customHeight="1">
      <c r="A41" s="39">
        <v>6</v>
      </c>
      <c r="B41" s="71" t="s">
        <v>55</v>
      </c>
      <c r="C41" s="71"/>
      <c r="D41" s="71"/>
      <c r="E41" s="71"/>
      <c r="F41" s="71"/>
      <c r="G41" s="71"/>
    </row>
    <row r="42" spans="1:7" ht="15.75">
      <c r="A42" s="37"/>
      <c r="B42" s="26"/>
      <c r="C42" s="26"/>
      <c r="D42" s="26"/>
      <c r="E42" s="59"/>
      <c r="F42" s="59"/>
      <c r="G42" s="59"/>
    </row>
    <row r="43" spans="1:7" ht="15.75">
      <c r="A43" s="37" t="s">
        <v>15</v>
      </c>
      <c r="B43" s="41" t="s">
        <v>11</v>
      </c>
      <c r="C43" s="26"/>
      <c r="D43" s="26"/>
      <c r="E43" s="59"/>
      <c r="F43" s="59"/>
      <c r="G43" s="59"/>
    </row>
    <row r="44" spans="1:6" ht="15.75">
      <c r="A44" s="38"/>
      <c r="B44" s="65" t="s">
        <v>33</v>
      </c>
      <c r="C44" s="65"/>
      <c r="D44" s="65"/>
      <c r="E44" s="65"/>
      <c r="F44" s="65"/>
    </row>
    <row r="45" ht="15.75">
      <c r="A45" s="38"/>
    </row>
    <row r="46" spans="1:7" ht="33.75" customHeight="1">
      <c r="A46" s="39" t="s">
        <v>8</v>
      </c>
      <c r="B46" s="62" t="s">
        <v>11</v>
      </c>
      <c r="C46" s="63"/>
      <c r="D46" s="64"/>
      <c r="E46" s="57" t="s">
        <v>12</v>
      </c>
      <c r="F46" s="57" t="s">
        <v>13</v>
      </c>
      <c r="G46" s="57" t="s">
        <v>14</v>
      </c>
    </row>
    <row r="47" spans="1:7" ht="15.75">
      <c r="A47" s="39">
        <v>1</v>
      </c>
      <c r="B47" s="62">
        <v>2</v>
      </c>
      <c r="C47" s="63"/>
      <c r="D47" s="64"/>
      <c r="E47" s="57">
        <v>3</v>
      </c>
      <c r="F47" s="57">
        <v>4</v>
      </c>
      <c r="G47" s="57">
        <v>5</v>
      </c>
    </row>
    <row r="48" spans="1:7" ht="22.5" customHeight="1">
      <c r="A48" s="39">
        <v>1</v>
      </c>
      <c r="B48" s="67" t="s">
        <v>58</v>
      </c>
      <c r="C48" s="68" t="s">
        <v>58</v>
      </c>
      <c r="D48" s="69" t="s">
        <v>58</v>
      </c>
      <c r="E48" s="23">
        <v>1418493</v>
      </c>
      <c r="F48" s="24"/>
      <c r="G48" s="42">
        <f aca="true" t="shared" si="0" ref="G48:G54">SUM(E48:F48)</f>
        <v>1418493</v>
      </c>
    </row>
    <row r="49" spans="1:7" ht="22.5" customHeight="1">
      <c r="A49" s="39">
        <v>2</v>
      </c>
      <c r="B49" s="67" t="s">
        <v>59</v>
      </c>
      <c r="C49" s="68" t="s">
        <v>59</v>
      </c>
      <c r="D49" s="69" t="s">
        <v>59</v>
      </c>
      <c r="E49" s="23">
        <v>939367</v>
      </c>
      <c r="F49" s="23">
        <v>2342</v>
      </c>
      <c r="G49" s="42">
        <f t="shared" si="0"/>
        <v>941709</v>
      </c>
    </row>
    <row r="50" spans="1:7" ht="22.5" customHeight="1">
      <c r="A50" s="39">
        <v>3</v>
      </c>
      <c r="B50" s="67" t="s">
        <v>60</v>
      </c>
      <c r="C50" s="68" t="s">
        <v>60</v>
      </c>
      <c r="D50" s="69" t="s">
        <v>60</v>
      </c>
      <c r="E50" s="23">
        <v>154788</v>
      </c>
      <c r="F50" s="23"/>
      <c r="G50" s="42">
        <f t="shared" si="0"/>
        <v>154788</v>
      </c>
    </row>
    <row r="51" spans="1:7" ht="22.5" customHeight="1">
      <c r="A51" s="39">
        <v>4</v>
      </c>
      <c r="B51" s="67" t="s">
        <v>61</v>
      </c>
      <c r="C51" s="68" t="s">
        <v>61</v>
      </c>
      <c r="D51" s="69" t="s">
        <v>61</v>
      </c>
      <c r="E51" s="23">
        <v>194296</v>
      </c>
      <c r="F51" s="23"/>
      <c r="G51" s="42">
        <f t="shared" si="0"/>
        <v>194296</v>
      </c>
    </row>
    <row r="52" spans="1:7" ht="22.5" customHeight="1">
      <c r="A52" s="39">
        <v>5</v>
      </c>
      <c r="B52" s="67" t="s">
        <v>62</v>
      </c>
      <c r="C52" s="68" t="s">
        <v>62</v>
      </c>
      <c r="D52" s="69" t="s">
        <v>62</v>
      </c>
      <c r="E52" s="23">
        <v>290824</v>
      </c>
      <c r="F52" s="23"/>
      <c r="G52" s="42">
        <f t="shared" si="0"/>
        <v>290824</v>
      </c>
    </row>
    <row r="53" spans="1:7" ht="35.25" customHeight="1">
      <c r="A53" s="39">
        <v>6</v>
      </c>
      <c r="B53" s="67" t="s">
        <v>63</v>
      </c>
      <c r="C53" s="68"/>
      <c r="D53" s="69"/>
      <c r="E53" s="23"/>
      <c r="F53" s="23">
        <f>198000-78000</f>
        <v>120000</v>
      </c>
      <c r="G53" s="42">
        <f t="shared" si="0"/>
        <v>120000</v>
      </c>
    </row>
    <row r="54" spans="1:7" ht="15.75" customHeight="1">
      <c r="A54" s="62" t="s">
        <v>14</v>
      </c>
      <c r="B54" s="63"/>
      <c r="C54" s="63"/>
      <c r="D54" s="64"/>
      <c r="E54" s="43">
        <f>SUM(E48:E53)</f>
        <v>2997768</v>
      </c>
      <c r="F54" s="43">
        <f>SUM(F48:F53)</f>
        <v>122342</v>
      </c>
      <c r="G54" s="42">
        <f t="shared" si="0"/>
        <v>3120110</v>
      </c>
    </row>
    <row r="55" ht="15.75">
      <c r="A55" s="38"/>
    </row>
    <row r="56" spans="1:7" ht="15.75">
      <c r="A56" s="88" t="s">
        <v>18</v>
      </c>
      <c r="B56" s="80" t="s">
        <v>16</v>
      </c>
      <c r="C56" s="80"/>
      <c r="D56" s="80"/>
      <c r="E56" s="80"/>
      <c r="F56" s="80"/>
      <c r="G56" s="80"/>
    </row>
    <row r="57" spans="1:6" ht="15.75">
      <c r="A57" s="88"/>
      <c r="B57" s="66" t="s">
        <v>33</v>
      </c>
      <c r="C57" s="66"/>
      <c r="D57" s="66"/>
      <c r="E57" s="66"/>
      <c r="F57" s="66"/>
    </row>
    <row r="58" ht="15.75">
      <c r="A58" s="38"/>
    </row>
    <row r="59" spans="1:7" ht="39" customHeight="1">
      <c r="A59" s="39" t="s">
        <v>8</v>
      </c>
      <c r="B59" s="62" t="s">
        <v>17</v>
      </c>
      <c r="C59" s="63"/>
      <c r="D59" s="64"/>
      <c r="E59" s="57" t="s">
        <v>12</v>
      </c>
      <c r="F59" s="57" t="s">
        <v>13</v>
      </c>
      <c r="G59" s="57" t="s">
        <v>14</v>
      </c>
    </row>
    <row r="60" spans="1:7" ht="15.75">
      <c r="A60" s="39">
        <v>1</v>
      </c>
      <c r="B60" s="62">
        <v>2</v>
      </c>
      <c r="C60" s="63"/>
      <c r="D60" s="64"/>
      <c r="E60" s="57">
        <v>3</v>
      </c>
      <c r="F60" s="57">
        <v>4</v>
      </c>
      <c r="G60" s="57">
        <v>5</v>
      </c>
    </row>
    <row r="61" spans="1:7" ht="44.25" customHeight="1">
      <c r="A61" s="39"/>
      <c r="B61" s="62" t="s">
        <v>64</v>
      </c>
      <c r="C61" s="63"/>
      <c r="D61" s="64"/>
      <c r="E61" s="44">
        <v>2997768</v>
      </c>
      <c r="F61" s="44">
        <v>122342</v>
      </c>
      <c r="G61" s="44">
        <f>E61+F61</f>
        <v>3120110</v>
      </c>
    </row>
    <row r="62" spans="1:7" ht="15.75" customHeight="1">
      <c r="A62" s="62" t="s">
        <v>14</v>
      </c>
      <c r="B62" s="63"/>
      <c r="C62" s="63"/>
      <c r="D62" s="64"/>
      <c r="E62" s="44">
        <v>2997768</v>
      </c>
      <c r="F62" s="44">
        <v>200342</v>
      </c>
      <c r="G62" s="44">
        <f>G61</f>
        <v>3120110</v>
      </c>
    </row>
    <row r="63" ht="15.75">
      <c r="A63" s="38"/>
    </row>
    <row r="64" spans="1:7" ht="15.75">
      <c r="A64" s="37" t="s">
        <v>34</v>
      </c>
      <c r="B64" s="80" t="s">
        <v>19</v>
      </c>
      <c r="C64" s="80"/>
      <c r="D64" s="80"/>
      <c r="E64" s="80"/>
      <c r="F64" s="80"/>
      <c r="G64" s="80"/>
    </row>
    <row r="65" spans="1:7" ht="46.5" customHeight="1">
      <c r="A65" s="39" t="s">
        <v>8</v>
      </c>
      <c r="B65" s="39" t="s">
        <v>20</v>
      </c>
      <c r="C65" s="39" t="s">
        <v>21</v>
      </c>
      <c r="D65" s="39" t="s">
        <v>22</v>
      </c>
      <c r="E65" s="57" t="s">
        <v>12</v>
      </c>
      <c r="F65" s="57" t="s">
        <v>13</v>
      </c>
      <c r="G65" s="57" t="s">
        <v>14</v>
      </c>
    </row>
    <row r="66" spans="1:7" ht="15.75">
      <c r="A66" s="39">
        <v>1</v>
      </c>
      <c r="B66" s="39">
        <v>2</v>
      </c>
      <c r="C66" s="39">
        <v>3</v>
      </c>
      <c r="D66" s="39">
        <v>4</v>
      </c>
      <c r="E66" s="57">
        <v>5</v>
      </c>
      <c r="F66" s="57">
        <v>6</v>
      </c>
      <c r="G66" s="57">
        <v>7</v>
      </c>
    </row>
    <row r="67" spans="1:7" ht="15.75">
      <c r="A67" s="39">
        <v>1</v>
      </c>
      <c r="B67" s="45" t="s">
        <v>23</v>
      </c>
      <c r="C67" s="39"/>
      <c r="D67" s="39"/>
      <c r="E67" s="57"/>
      <c r="F67" s="57"/>
      <c r="G67" s="57"/>
    </row>
    <row r="68" spans="1:7" ht="174.75" customHeight="1">
      <c r="A68" s="39"/>
      <c r="B68" s="19" t="s">
        <v>65</v>
      </c>
      <c r="C68" s="9" t="s">
        <v>66</v>
      </c>
      <c r="D68" s="46" t="s">
        <v>125</v>
      </c>
      <c r="E68" s="43">
        <f>1288434+11567+41884+11177+65431</f>
        <v>1418493</v>
      </c>
      <c r="F68" s="43">
        <v>0</v>
      </c>
      <c r="G68" s="43">
        <v>1418493</v>
      </c>
    </row>
    <row r="69" spans="1:8" ht="34.5" customHeight="1">
      <c r="A69" s="39"/>
      <c r="B69" s="19" t="s">
        <v>67</v>
      </c>
      <c r="C69" s="10" t="s">
        <v>68</v>
      </c>
      <c r="D69" s="47" t="s">
        <v>84</v>
      </c>
      <c r="E69" s="43">
        <v>152</v>
      </c>
      <c r="F69" s="43">
        <v>0</v>
      </c>
      <c r="G69" s="43">
        <v>152</v>
      </c>
      <c r="H69" s="18" t="s">
        <v>87</v>
      </c>
    </row>
    <row r="70" spans="1:7" ht="182.25" customHeight="1">
      <c r="A70" s="39"/>
      <c r="B70" s="19" t="s">
        <v>69</v>
      </c>
      <c r="C70" s="9" t="s">
        <v>66</v>
      </c>
      <c r="D70" s="48" t="s">
        <v>125</v>
      </c>
      <c r="E70" s="43">
        <v>939367</v>
      </c>
      <c r="F70" s="43">
        <v>2342</v>
      </c>
      <c r="G70" s="43">
        <v>941709</v>
      </c>
    </row>
    <row r="71" spans="1:10" ht="39.75" customHeight="1">
      <c r="A71" s="39"/>
      <c r="B71" s="19" t="s">
        <v>70</v>
      </c>
      <c r="C71" s="9" t="s">
        <v>68</v>
      </c>
      <c r="D71" s="47" t="s">
        <v>84</v>
      </c>
      <c r="E71" s="43">
        <v>168</v>
      </c>
      <c r="F71" s="43">
        <v>1</v>
      </c>
      <c r="G71" s="43">
        <v>168</v>
      </c>
      <c r="H71" s="18" t="s">
        <v>88</v>
      </c>
      <c r="I71" s="1"/>
      <c r="J71" s="13"/>
    </row>
    <row r="72" spans="1:7" ht="47.25">
      <c r="A72" s="39"/>
      <c r="B72" s="19" t="s">
        <v>91</v>
      </c>
      <c r="C72" s="9" t="s">
        <v>66</v>
      </c>
      <c r="D72" s="97" t="s">
        <v>125</v>
      </c>
      <c r="E72" s="43">
        <v>154788</v>
      </c>
      <c r="F72" s="43">
        <v>0</v>
      </c>
      <c r="G72" s="43">
        <v>154788</v>
      </c>
    </row>
    <row r="73" spans="1:7" ht="47.25">
      <c r="A73" s="39"/>
      <c r="B73" s="19" t="s">
        <v>92</v>
      </c>
      <c r="C73" s="9" t="s">
        <v>66</v>
      </c>
      <c r="D73" s="98"/>
      <c r="E73" s="43">
        <v>55820</v>
      </c>
      <c r="F73" s="43">
        <v>0</v>
      </c>
      <c r="G73" s="43">
        <v>55820</v>
      </c>
    </row>
    <row r="74" spans="1:7" ht="47.25">
      <c r="A74" s="39"/>
      <c r="B74" s="19" t="s">
        <v>93</v>
      </c>
      <c r="C74" s="9" t="s">
        <v>66</v>
      </c>
      <c r="D74" s="98"/>
      <c r="E74" s="43">
        <v>94195</v>
      </c>
      <c r="F74" s="43">
        <v>0</v>
      </c>
      <c r="G74" s="43">
        <v>94195</v>
      </c>
    </row>
    <row r="75" spans="1:7" ht="47.25">
      <c r="A75" s="39"/>
      <c r="B75" s="19" t="s">
        <v>94</v>
      </c>
      <c r="C75" s="9" t="s">
        <v>66</v>
      </c>
      <c r="D75" s="99"/>
      <c r="E75" s="43">
        <v>4773</v>
      </c>
      <c r="F75" s="43">
        <v>0</v>
      </c>
      <c r="G75" s="43">
        <v>4773</v>
      </c>
    </row>
    <row r="76" spans="1:7" ht="78.75">
      <c r="A76" s="39"/>
      <c r="B76" s="19" t="s">
        <v>95</v>
      </c>
      <c r="C76" s="9" t="s">
        <v>68</v>
      </c>
      <c r="D76" s="47" t="s">
        <v>84</v>
      </c>
      <c r="E76" s="43">
        <v>6</v>
      </c>
      <c r="F76" s="43">
        <v>0</v>
      </c>
      <c r="G76" s="43">
        <v>6</v>
      </c>
    </row>
    <row r="77" spans="1:7" ht="78.75">
      <c r="A77" s="39"/>
      <c r="B77" s="19" t="s">
        <v>96</v>
      </c>
      <c r="C77" s="9" t="s">
        <v>68</v>
      </c>
      <c r="D77" s="47" t="s">
        <v>84</v>
      </c>
      <c r="E77" s="43">
        <v>4</v>
      </c>
      <c r="F77" s="43">
        <v>0</v>
      </c>
      <c r="G77" s="43">
        <v>4</v>
      </c>
    </row>
    <row r="78" spans="1:7" ht="78.75">
      <c r="A78" s="39"/>
      <c r="B78" s="19" t="s">
        <v>97</v>
      </c>
      <c r="C78" s="9" t="s">
        <v>68</v>
      </c>
      <c r="D78" s="47" t="s">
        <v>84</v>
      </c>
      <c r="E78" s="43">
        <v>3</v>
      </c>
      <c r="F78" s="43">
        <v>0</v>
      </c>
      <c r="G78" s="43">
        <v>3</v>
      </c>
    </row>
    <row r="79" spans="1:7" ht="78.75">
      <c r="A79" s="39"/>
      <c r="B79" s="19" t="s">
        <v>98</v>
      </c>
      <c r="C79" s="9" t="s">
        <v>68</v>
      </c>
      <c r="D79" s="47" t="s">
        <v>84</v>
      </c>
      <c r="E79" s="43">
        <v>1</v>
      </c>
      <c r="F79" s="43">
        <v>0</v>
      </c>
      <c r="G79" s="43">
        <v>1</v>
      </c>
    </row>
    <row r="80" spans="1:7" ht="152.25" customHeight="1">
      <c r="A80" s="39"/>
      <c r="B80" s="19" t="s">
        <v>99</v>
      </c>
      <c r="C80" s="9" t="s">
        <v>66</v>
      </c>
      <c r="D80" s="49" t="s">
        <v>125</v>
      </c>
      <c r="E80" s="43">
        <v>194296</v>
      </c>
      <c r="F80" s="43">
        <v>0</v>
      </c>
      <c r="G80" s="43">
        <v>194296</v>
      </c>
    </row>
    <row r="81" spans="1:7" ht="63">
      <c r="A81" s="39"/>
      <c r="B81" s="19" t="s">
        <v>100</v>
      </c>
      <c r="C81" s="9" t="s">
        <v>68</v>
      </c>
      <c r="D81" s="39" t="s">
        <v>85</v>
      </c>
      <c r="E81" s="43">
        <v>200</v>
      </c>
      <c r="F81" s="43">
        <v>0</v>
      </c>
      <c r="G81" s="43">
        <v>200</v>
      </c>
    </row>
    <row r="82" spans="1:7" ht="152.25" customHeight="1">
      <c r="A82" s="39"/>
      <c r="B82" s="19" t="s">
        <v>101</v>
      </c>
      <c r="C82" s="9" t="s">
        <v>66</v>
      </c>
      <c r="D82" s="49" t="s">
        <v>125</v>
      </c>
      <c r="E82" s="43">
        <v>290824</v>
      </c>
      <c r="F82" s="43">
        <v>0</v>
      </c>
      <c r="G82" s="43">
        <v>290824</v>
      </c>
    </row>
    <row r="83" spans="1:7" ht="29.25" customHeight="1">
      <c r="A83" s="39"/>
      <c r="B83" s="19" t="s">
        <v>102</v>
      </c>
      <c r="C83" s="9" t="s">
        <v>68</v>
      </c>
      <c r="D83" s="47" t="s">
        <v>84</v>
      </c>
      <c r="E83" s="43">
        <v>2</v>
      </c>
      <c r="F83" s="43">
        <v>0</v>
      </c>
      <c r="G83" s="43">
        <v>2</v>
      </c>
    </row>
    <row r="84" spans="1:8" ht="144" customHeight="1">
      <c r="A84" s="39"/>
      <c r="B84" s="20" t="s">
        <v>103</v>
      </c>
      <c r="C84" s="9" t="s">
        <v>66</v>
      </c>
      <c r="D84" s="90" t="s">
        <v>125</v>
      </c>
      <c r="E84" s="43">
        <v>0</v>
      </c>
      <c r="F84" s="43">
        <v>120000</v>
      </c>
      <c r="G84" s="43">
        <f>E84+F84</f>
        <v>120000</v>
      </c>
      <c r="H84" s="25" t="s">
        <v>124</v>
      </c>
    </row>
    <row r="85" spans="1:7" ht="126">
      <c r="A85" s="39"/>
      <c r="B85" s="21" t="s">
        <v>104</v>
      </c>
      <c r="C85" s="12" t="s">
        <v>68</v>
      </c>
      <c r="D85" s="91"/>
      <c r="E85" s="43">
        <v>0</v>
      </c>
      <c r="F85" s="43">
        <v>2</v>
      </c>
      <c r="G85" s="43">
        <f>E85+F85</f>
        <v>2</v>
      </c>
    </row>
    <row r="86" spans="1:7" ht="15.75">
      <c r="A86" s="39">
        <v>2</v>
      </c>
      <c r="B86" s="45" t="s">
        <v>24</v>
      </c>
      <c r="C86" s="9"/>
      <c r="D86" s="39"/>
      <c r="E86" s="57"/>
      <c r="F86" s="57"/>
      <c r="G86" s="57"/>
    </row>
    <row r="87" spans="1:8" ht="63">
      <c r="A87" s="39"/>
      <c r="B87" s="19" t="s">
        <v>71</v>
      </c>
      <c r="C87" s="9" t="s">
        <v>68</v>
      </c>
      <c r="D87" s="39" t="s">
        <v>81</v>
      </c>
      <c r="E87" s="57">
        <v>117</v>
      </c>
      <c r="F87" s="57">
        <v>0</v>
      </c>
      <c r="G87" s="57">
        <v>117</v>
      </c>
      <c r="H87" s="18" t="s">
        <v>89</v>
      </c>
    </row>
    <row r="88" spans="1:8" ht="78.75">
      <c r="A88" s="39"/>
      <c r="B88" s="19" t="s">
        <v>72</v>
      </c>
      <c r="C88" s="9" t="s">
        <v>68</v>
      </c>
      <c r="D88" s="39" t="s">
        <v>81</v>
      </c>
      <c r="E88" s="57">
        <v>62</v>
      </c>
      <c r="F88" s="57">
        <v>1</v>
      </c>
      <c r="G88" s="57">
        <v>63</v>
      </c>
      <c r="H88" s="18" t="s">
        <v>90</v>
      </c>
    </row>
    <row r="89" spans="1:7" ht="47.25">
      <c r="A89" s="39"/>
      <c r="B89" s="19" t="s">
        <v>105</v>
      </c>
      <c r="C89" s="9" t="s">
        <v>73</v>
      </c>
      <c r="D89" s="39" t="s">
        <v>81</v>
      </c>
      <c r="E89" s="57">
        <v>4.114</v>
      </c>
      <c r="F89" s="57">
        <v>0</v>
      </c>
      <c r="G89" s="57">
        <v>4.114</v>
      </c>
    </row>
    <row r="90" spans="1:7" ht="47.25">
      <c r="A90" s="39"/>
      <c r="B90" s="19" t="s">
        <v>106</v>
      </c>
      <c r="C90" s="9" t="s">
        <v>74</v>
      </c>
      <c r="D90" s="39" t="s">
        <v>81</v>
      </c>
      <c r="E90" s="57">
        <v>36.802</v>
      </c>
      <c r="F90" s="57">
        <v>0</v>
      </c>
      <c r="G90" s="57">
        <v>36.802</v>
      </c>
    </row>
    <row r="91" spans="1:7" ht="47.25">
      <c r="A91" s="39"/>
      <c r="B91" s="19" t="s">
        <v>107</v>
      </c>
      <c r="C91" s="9" t="s">
        <v>73</v>
      </c>
      <c r="D91" s="39" t="s">
        <v>81</v>
      </c>
      <c r="E91" s="57">
        <v>0.465</v>
      </c>
      <c r="F91" s="57">
        <v>0</v>
      </c>
      <c r="G91" s="57">
        <v>0.465</v>
      </c>
    </row>
    <row r="92" spans="1:7" ht="63">
      <c r="A92" s="39"/>
      <c r="B92" s="19" t="s">
        <v>108</v>
      </c>
      <c r="C92" s="9" t="s">
        <v>68</v>
      </c>
      <c r="D92" s="39" t="s">
        <v>81</v>
      </c>
      <c r="E92" s="57">
        <v>130</v>
      </c>
      <c r="F92" s="57">
        <v>0</v>
      </c>
      <c r="G92" s="57">
        <v>130</v>
      </c>
    </row>
    <row r="93" spans="1:7" ht="47.25">
      <c r="A93" s="39"/>
      <c r="B93" s="19" t="s">
        <v>109</v>
      </c>
      <c r="C93" s="9" t="s">
        <v>68</v>
      </c>
      <c r="D93" s="39" t="s">
        <v>81</v>
      </c>
      <c r="E93" s="57">
        <v>2</v>
      </c>
      <c r="F93" s="57">
        <v>0</v>
      </c>
      <c r="G93" s="57">
        <v>2</v>
      </c>
    </row>
    <row r="94" spans="1:7" ht="141.75">
      <c r="A94" s="39"/>
      <c r="B94" s="20" t="s">
        <v>110</v>
      </c>
      <c r="C94" s="12" t="s">
        <v>68</v>
      </c>
      <c r="D94" s="39" t="s">
        <v>81</v>
      </c>
      <c r="E94" s="57">
        <v>0</v>
      </c>
      <c r="F94" s="57">
        <v>2</v>
      </c>
      <c r="G94" s="57">
        <v>2</v>
      </c>
    </row>
    <row r="95" spans="1:7" ht="15.75">
      <c r="A95" s="39">
        <v>3</v>
      </c>
      <c r="B95" s="45" t="s">
        <v>25</v>
      </c>
      <c r="C95" s="9"/>
      <c r="D95" s="39"/>
      <c r="E95" s="57"/>
      <c r="F95" s="57"/>
      <c r="G95" s="57"/>
    </row>
    <row r="96" spans="1:7" ht="47.25">
      <c r="A96" s="39"/>
      <c r="B96" s="19" t="s">
        <v>75</v>
      </c>
      <c r="C96" s="9" t="s">
        <v>66</v>
      </c>
      <c r="D96" s="39" t="s">
        <v>81</v>
      </c>
      <c r="E96" s="43">
        <v>12124</v>
      </c>
      <c r="F96" s="43">
        <v>0</v>
      </c>
      <c r="G96" s="43">
        <v>12124</v>
      </c>
    </row>
    <row r="97" spans="1:7" ht="78.75">
      <c r="A97" s="39"/>
      <c r="B97" s="19" t="s">
        <v>76</v>
      </c>
      <c r="C97" s="9" t="s">
        <v>66</v>
      </c>
      <c r="D97" s="39" t="s">
        <v>81</v>
      </c>
      <c r="E97" s="43">
        <f>939367/62</f>
        <v>15151.08064516129</v>
      </c>
      <c r="F97" s="43">
        <f>2342/1</f>
        <v>2342</v>
      </c>
      <c r="G97" s="43">
        <f>941709/63</f>
        <v>14947.761904761905</v>
      </c>
    </row>
    <row r="98" spans="1:7" ht="74.25" customHeight="1">
      <c r="A98" s="39"/>
      <c r="B98" s="19" t="s">
        <v>111</v>
      </c>
      <c r="C98" s="9" t="s">
        <v>73</v>
      </c>
      <c r="D98" s="39" t="s">
        <v>81</v>
      </c>
      <c r="E98" s="57">
        <v>1.029</v>
      </c>
      <c r="F98" s="57">
        <v>0</v>
      </c>
      <c r="G98" s="57">
        <v>1.029</v>
      </c>
    </row>
    <row r="99" spans="1:7" ht="69.75" customHeight="1">
      <c r="A99" s="39"/>
      <c r="B99" s="19" t="s">
        <v>112</v>
      </c>
      <c r="C99" s="9" t="s">
        <v>74</v>
      </c>
      <c r="D99" s="39" t="s">
        <v>81</v>
      </c>
      <c r="E99" s="57">
        <v>12.267</v>
      </c>
      <c r="F99" s="57">
        <v>0</v>
      </c>
      <c r="G99" s="57">
        <v>12.267</v>
      </c>
    </row>
    <row r="100" spans="1:7" ht="74.25" customHeight="1">
      <c r="A100" s="39"/>
      <c r="B100" s="19" t="s">
        <v>113</v>
      </c>
      <c r="C100" s="9" t="s">
        <v>73</v>
      </c>
      <c r="D100" s="39" t="s">
        <v>81</v>
      </c>
      <c r="E100" s="57">
        <v>0.465</v>
      </c>
      <c r="F100" s="57">
        <v>0</v>
      </c>
      <c r="G100" s="57">
        <v>0.465</v>
      </c>
    </row>
    <row r="101" spans="1:7" ht="57" customHeight="1">
      <c r="A101" s="39"/>
      <c r="B101" s="19" t="s">
        <v>114</v>
      </c>
      <c r="C101" s="9" t="s">
        <v>66</v>
      </c>
      <c r="D101" s="39" t="s">
        <v>81</v>
      </c>
      <c r="E101" s="43">
        <v>1495</v>
      </c>
      <c r="F101" s="57">
        <v>0</v>
      </c>
      <c r="G101" s="43">
        <v>1495</v>
      </c>
    </row>
    <row r="102" spans="1:7" ht="54.75" customHeight="1">
      <c r="A102" s="39"/>
      <c r="B102" s="19" t="s">
        <v>77</v>
      </c>
      <c r="C102" s="9" t="s">
        <v>66</v>
      </c>
      <c r="D102" s="39" t="s">
        <v>81</v>
      </c>
      <c r="E102" s="43">
        <v>145412</v>
      </c>
      <c r="F102" s="57">
        <v>0</v>
      </c>
      <c r="G102" s="43">
        <v>145412</v>
      </c>
    </row>
    <row r="103" spans="1:7" ht="126">
      <c r="A103" s="39"/>
      <c r="B103" s="20" t="s">
        <v>115</v>
      </c>
      <c r="C103" s="9" t="s">
        <v>66</v>
      </c>
      <c r="D103" s="39" t="s">
        <v>81</v>
      </c>
      <c r="E103" s="57">
        <v>0</v>
      </c>
      <c r="F103" s="43">
        <v>60000</v>
      </c>
      <c r="G103" s="43">
        <f>F103</f>
        <v>60000</v>
      </c>
    </row>
    <row r="104" spans="1:7" ht="15.75">
      <c r="A104" s="39">
        <v>4</v>
      </c>
      <c r="B104" s="45" t="s">
        <v>26</v>
      </c>
      <c r="C104" s="9"/>
      <c r="D104" s="39"/>
      <c r="E104" s="57"/>
      <c r="F104" s="57"/>
      <c r="G104" s="57"/>
    </row>
    <row r="105" spans="1:7" ht="78.75">
      <c r="A105" s="39"/>
      <c r="B105" s="19" t="s">
        <v>78</v>
      </c>
      <c r="C105" s="9" t="s">
        <v>79</v>
      </c>
      <c r="D105" s="39" t="s">
        <v>81</v>
      </c>
      <c r="E105" s="50">
        <v>77</v>
      </c>
      <c r="F105" s="57">
        <v>0</v>
      </c>
      <c r="G105" s="50">
        <v>77</v>
      </c>
    </row>
    <row r="106" spans="1:7" ht="126.75" customHeight="1">
      <c r="A106" s="39"/>
      <c r="B106" s="19" t="s">
        <v>80</v>
      </c>
      <c r="C106" s="9" t="s">
        <v>79</v>
      </c>
      <c r="D106" s="39" t="s">
        <v>81</v>
      </c>
      <c r="E106" s="50">
        <f>62/168*100</f>
        <v>36.904761904761905</v>
      </c>
      <c r="F106" s="57">
        <v>100</v>
      </c>
      <c r="G106" s="50">
        <f>63/168*100</f>
        <v>37.5</v>
      </c>
    </row>
    <row r="107" spans="1:7" ht="47.25">
      <c r="A107" s="39"/>
      <c r="B107" s="19" t="s">
        <v>116</v>
      </c>
      <c r="C107" s="9" t="s">
        <v>79</v>
      </c>
      <c r="D107" s="39" t="s">
        <v>81</v>
      </c>
      <c r="E107" s="57">
        <v>10</v>
      </c>
      <c r="F107" s="57">
        <v>0</v>
      </c>
      <c r="G107" s="57">
        <v>10</v>
      </c>
    </row>
    <row r="108" spans="1:7" ht="126">
      <c r="A108" s="39"/>
      <c r="B108" s="19" t="s">
        <v>117</v>
      </c>
      <c r="C108" s="9" t="s">
        <v>79</v>
      </c>
      <c r="D108" s="39" t="s">
        <v>81</v>
      </c>
      <c r="E108" s="50">
        <v>65</v>
      </c>
      <c r="F108" s="57">
        <v>0</v>
      </c>
      <c r="G108" s="50">
        <v>65</v>
      </c>
    </row>
    <row r="109" spans="1:7" ht="76.5" customHeight="1">
      <c r="A109" s="39"/>
      <c r="B109" s="19" t="s">
        <v>118</v>
      </c>
      <c r="C109" s="9" t="s">
        <v>79</v>
      </c>
      <c r="D109" s="39" t="s">
        <v>81</v>
      </c>
      <c r="E109" s="57">
        <v>100</v>
      </c>
      <c r="F109" s="57">
        <v>0</v>
      </c>
      <c r="G109" s="57">
        <v>100</v>
      </c>
    </row>
    <row r="110" spans="1:7" ht="161.25" customHeight="1">
      <c r="A110" s="39"/>
      <c r="B110" s="22" t="s">
        <v>119</v>
      </c>
      <c r="C110" s="11" t="s">
        <v>79</v>
      </c>
      <c r="D110" s="39" t="s">
        <v>81</v>
      </c>
      <c r="E110" s="57">
        <v>0</v>
      </c>
      <c r="F110" s="57">
        <v>100</v>
      </c>
      <c r="G110" s="57">
        <v>100</v>
      </c>
    </row>
    <row r="111" ht="39" customHeight="1">
      <c r="A111" s="38"/>
    </row>
    <row r="112" spans="1:4" ht="15.75" customHeight="1">
      <c r="A112" s="80" t="s">
        <v>126</v>
      </c>
      <c r="B112" s="80"/>
      <c r="C112" s="80"/>
      <c r="D112" s="27"/>
    </row>
    <row r="113" spans="1:7" ht="60" customHeight="1">
      <c r="A113" s="80"/>
      <c r="B113" s="80"/>
      <c r="C113" s="80"/>
      <c r="D113" s="51"/>
      <c r="E113" s="52"/>
      <c r="F113" s="84" t="s">
        <v>82</v>
      </c>
      <c r="G113" s="84"/>
    </row>
    <row r="114" spans="1:7" ht="15.75">
      <c r="A114" s="53"/>
      <c r="B114" s="37"/>
      <c r="D114" s="54" t="s">
        <v>27</v>
      </c>
      <c r="F114" s="85" t="s">
        <v>37</v>
      </c>
      <c r="G114" s="85"/>
    </row>
    <row r="115" spans="1:4" ht="15.75">
      <c r="A115" s="80" t="s">
        <v>28</v>
      </c>
      <c r="B115" s="80"/>
      <c r="C115" s="37"/>
      <c r="D115" s="37"/>
    </row>
    <row r="116" spans="1:4" ht="24.75" customHeight="1">
      <c r="A116" s="96" t="s">
        <v>127</v>
      </c>
      <c r="B116" s="96"/>
      <c r="C116" s="96"/>
      <c r="D116" s="96"/>
    </row>
    <row r="117" spans="1:7" ht="51.75" customHeight="1">
      <c r="A117" s="80" t="s">
        <v>128</v>
      </c>
      <c r="B117" s="80"/>
      <c r="C117" s="80"/>
      <c r="D117" s="51"/>
      <c r="E117" s="52"/>
      <c r="F117" s="84" t="s">
        <v>83</v>
      </c>
      <c r="G117" s="84"/>
    </row>
    <row r="118" spans="1:7" ht="15.75">
      <c r="A118" s="27"/>
      <c r="B118" s="37"/>
      <c r="C118" s="37"/>
      <c r="D118" s="54" t="s">
        <v>27</v>
      </c>
      <c r="F118" s="85" t="s">
        <v>37</v>
      </c>
      <c r="G118" s="85"/>
    </row>
    <row r="119" ht="15">
      <c r="A119" s="55" t="s">
        <v>35</v>
      </c>
    </row>
    <row r="120" ht="15">
      <c r="A120" s="56" t="s">
        <v>36</v>
      </c>
    </row>
  </sheetData>
  <sheetProtection/>
  <mergeCells count="74">
    <mergeCell ref="A116:D116"/>
    <mergeCell ref="D72:D75"/>
    <mergeCell ref="L17:M17"/>
    <mergeCell ref="O17:P17"/>
    <mergeCell ref="D16:F16"/>
    <mergeCell ref="N18:O18"/>
    <mergeCell ref="K19:L19"/>
    <mergeCell ref="M19:O19"/>
    <mergeCell ref="D17:E17"/>
    <mergeCell ref="E19:F19"/>
    <mergeCell ref="A115:B115"/>
    <mergeCell ref="A112:C113"/>
    <mergeCell ref="F113:G113"/>
    <mergeCell ref="B33:G33"/>
    <mergeCell ref="O14:P14"/>
    <mergeCell ref="I15:K15"/>
    <mergeCell ref="L15:M15"/>
    <mergeCell ref="O15:P15"/>
    <mergeCell ref="I17:K17"/>
    <mergeCell ref="D14:F14"/>
    <mergeCell ref="F114:G114"/>
    <mergeCell ref="B20:G20"/>
    <mergeCell ref="B21:G21"/>
    <mergeCell ref="B25:G25"/>
    <mergeCell ref="B27:G27"/>
    <mergeCell ref="B28:G28"/>
    <mergeCell ref="B29:G29"/>
    <mergeCell ref="B32:G32"/>
    <mergeCell ref="B38:G38"/>
    <mergeCell ref="D84:D85"/>
    <mergeCell ref="A117:C117"/>
    <mergeCell ref="F117:G117"/>
    <mergeCell ref="F118:G118"/>
    <mergeCell ref="L14:M14"/>
    <mergeCell ref="K18:M18"/>
    <mergeCell ref="A56:A57"/>
    <mergeCell ref="B56:G56"/>
    <mergeCell ref="B22:G22"/>
    <mergeCell ref="B23:G23"/>
    <mergeCell ref="B64:G64"/>
    <mergeCell ref="E7:G7"/>
    <mergeCell ref="E10:G10"/>
    <mergeCell ref="A11:G11"/>
    <mergeCell ref="A12:G12"/>
    <mergeCell ref="B18:C18"/>
    <mergeCell ref="E18:F18"/>
    <mergeCell ref="A15:C15"/>
    <mergeCell ref="D15:E15"/>
    <mergeCell ref="B35:G35"/>
    <mergeCell ref="B36:G36"/>
    <mergeCell ref="B37:G37"/>
    <mergeCell ref="B41:G41"/>
    <mergeCell ref="B40:G40"/>
    <mergeCell ref="F2:G4"/>
    <mergeCell ref="E6:G6"/>
    <mergeCell ref="E8:G8"/>
    <mergeCell ref="E9:G9"/>
    <mergeCell ref="A17:C17"/>
    <mergeCell ref="B48:D48"/>
    <mergeCell ref="B49:D49"/>
    <mergeCell ref="B50:D50"/>
    <mergeCell ref="B51:D51"/>
    <mergeCell ref="B39:G39"/>
    <mergeCell ref="B46:D46"/>
    <mergeCell ref="B59:D59"/>
    <mergeCell ref="B60:D60"/>
    <mergeCell ref="B61:D61"/>
    <mergeCell ref="A62:D62"/>
    <mergeCell ref="B44:F44"/>
    <mergeCell ref="B57:F57"/>
    <mergeCell ref="B52:D52"/>
    <mergeCell ref="B53:D53"/>
    <mergeCell ref="A54:D54"/>
    <mergeCell ref="B47:D47"/>
  </mergeCells>
  <printOptions/>
  <pageMargins left="0.3937007874015748" right="0.15748031496062992" top="0.5118110236220472" bottom="0.2755905511811024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Користувач Windows</cp:lastModifiedBy>
  <cp:lastPrinted>2020-02-17T08:57:24Z</cp:lastPrinted>
  <dcterms:created xsi:type="dcterms:W3CDTF">2018-12-28T08:43:53Z</dcterms:created>
  <dcterms:modified xsi:type="dcterms:W3CDTF">2020-02-18T13:46:18Z</dcterms:modified>
  <cp:category/>
  <cp:version/>
  <cp:contentType/>
  <cp:contentStatus/>
</cp:coreProperties>
</file>