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7.12.18" sheetId="1" r:id="rId1"/>
  </sheets>
  <definedNames/>
  <calcPr fullCalcOnLoad="1"/>
</workbook>
</file>

<file path=xl/sharedStrings.xml><?xml version="1.0" encoding="utf-8"?>
<sst xmlns="http://schemas.openxmlformats.org/spreadsheetml/2006/main" count="387" uniqueCount="204">
  <si>
    <t>ЗАТВЕРДЖЕНО</t>
  </si>
  <si>
    <t>(у редакції наказу</t>
  </si>
  <si>
    <t>Міністерства фінансів України</t>
  </si>
  <si>
    <t>26.11.2012 № 1221)</t>
  </si>
  <si>
    <t>Наказ / розпорядчий документ</t>
  </si>
  <si>
    <t>(найменування місцевого фінансового органу)</t>
  </si>
  <si>
    <t xml:space="preserve">ПАСПОРТ 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</si>
  <si>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</si>
  <si>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</si>
  <si>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</si>
  <si>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Назва підпрограми</t>
  </si>
  <si>
    <t>8. Обсяги фінансування бюджетної програми у розрізі підпрограм та завдань</t>
  </si>
  <si>
    <t>(тис. грн)</t>
  </si>
  <si>
    <t>загальний фонд</t>
  </si>
  <si>
    <t>спеціальний фонд</t>
  </si>
  <si>
    <t>разом</t>
  </si>
  <si>
    <t>Усього</t>
  </si>
  <si>
    <t>Джерело інформації</t>
  </si>
  <si>
    <t>затрат</t>
  </si>
  <si>
    <t>продукту</t>
  </si>
  <si>
    <t>ефективності</t>
  </si>
  <si>
    <t>якості</t>
  </si>
  <si>
    <t>Код</t>
  </si>
  <si>
    <t>Найменування джерел надходжень</t>
  </si>
  <si>
    <t>Пояснення, що характеризують джерела фінансування</t>
  </si>
  <si>
    <t>Інші джерела фінансування (за видами)</t>
  </si>
  <si>
    <t>(підпис)</t>
  </si>
  <si>
    <t>(ініціали та прізвище)</t>
  </si>
  <si>
    <t>ПОГОДЖЕНО:</t>
  </si>
  <si>
    <t>Наказ Міністерства фінансів</t>
  </si>
  <si>
    <t>України</t>
  </si>
  <si>
    <t>4. Обсяг бюджетних призначень/бюджетних асигнувань -</t>
  </si>
  <si>
    <t>тис.гривень</t>
  </si>
  <si>
    <t xml:space="preserve"> у тому числі загального фонду - </t>
  </si>
  <si>
    <t xml:space="preserve">5. Підстави для виконання бюджетної програми </t>
  </si>
  <si>
    <t xml:space="preserve">6. Мета бюджетної програми </t>
  </si>
  <si>
    <t>Розпорядження голови Центрально-Міської</t>
  </si>
  <si>
    <t>Наказ фінансового відділу виконкому</t>
  </si>
  <si>
    <t>тис.гривень,</t>
  </si>
  <si>
    <t xml:space="preserve">та спеціального фонду - </t>
  </si>
  <si>
    <t>Конституція України, Бюджетний кодекс України, Закон України "Про місцеве самоврядуванння в Україні"</t>
  </si>
  <si>
    <t>Забезпечення збереження енергоресурсів</t>
  </si>
  <si>
    <t>Кількість штатних одиниць</t>
  </si>
  <si>
    <t>Площа адміністративних приміщень</t>
  </si>
  <si>
    <t>Кількість перевірок</t>
  </si>
  <si>
    <t>Кількість проведених засідань, нарад, семінарів</t>
  </si>
  <si>
    <t>Теплопостачання</t>
  </si>
  <si>
    <t xml:space="preserve">Водопостачання </t>
  </si>
  <si>
    <t>Електроенергії</t>
  </si>
  <si>
    <t>Одиниці виміру</t>
  </si>
  <si>
    <t>Погашення кредиторської заборгованості на початок року</t>
  </si>
  <si>
    <t>Обсяг видатків</t>
  </si>
  <si>
    <t>-</t>
  </si>
  <si>
    <t>кв.м</t>
  </si>
  <si>
    <t>Інформаційна система "Електронний документообіг"</t>
  </si>
  <si>
    <t>тис.грн.</t>
  </si>
  <si>
    <t>Кількість отриманих листів, звернень, доручень, заяв, скарг</t>
  </si>
  <si>
    <t>Кількість прийнятих нормативно-правових актів</t>
  </si>
  <si>
    <t>%</t>
  </si>
  <si>
    <t>Гкал на 1кв/м заг.пл.</t>
  </si>
  <si>
    <t>Відсоток погашення заборгованості</t>
  </si>
  <si>
    <t>рішення Центрально-Міської районної у місті ради від 31.03.014 № 282 "Про внесення  змін та доповнень до рішення районної у місті ради від 31.01.2014 №261 "Про районний у місті бюджет  на 2014 рік", звіт про заборгованість за бюджетними коштами (форма №7м</t>
  </si>
  <si>
    <t>до змін</t>
  </si>
  <si>
    <t>півроку заг.фонд</t>
  </si>
  <si>
    <t>26.08.2014  № 836</t>
  </si>
  <si>
    <t>КФКВК</t>
  </si>
  <si>
    <t>Разом</t>
  </si>
  <si>
    <t>Спеціальний фонд</t>
  </si>
  <si>
    <t>Загальний фонд</t>
  </si>
  <si>
    <t>Назва показника</t>
  </si>
  <si>
    <t>Значення показника</t>
  </si>
  <si>
    <t>Касові видатки станом на 1 січня звітного періоду</t>
  </si>
  <si>
    <t>План видатків звітного періоду</t>
  </si>
  <si>
    <t>№ з/п     КПКВК</t>
  </si>
  <si>
    <t>1                 2</t>
  </si>
  <si>
    <t>Регіональні цільова програма 1</t>
  </si>
  <si>
    <t>Підпрограма 2</t>
  </si>
  <si>
    <t>Підпрограма 1</t>
  </si>
  <si>
    <t>10. Результативні показники бюджетної програми у розрізі підпрограм і завдань:</t>
  </si>
  <si>
    <t>інвентарна справа на будівлю виконкому, акт прийому-передачі на приміщення на вул.Староярмаркова.44</t>
  </si>
  <si>
    <t>(найменування головного розпорядника коштів</t>
  </si>
  <si>
    <t xml:space="preserve"> місцевого бюджету)</t>
  </si>
  <si>
    <t>Прогноз видатків до кінця реалізації інвестиційного проекту 2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</si>
  <si>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</si>
  <si>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Головний бухгалтер</t>
  </si>
  <si>
    <t>Проект</t>
  </si>
  <si>
    <t>Виконавчий комітет Центрально-Міської районної у місті ради</t>
  </si>
  <si>
    <t xml:space="preserve">1. </t>
  </si>
  <si>
    <t xml:space="preserve">2. </t>
  </si>
  <si>
    <t>                        (КПКВК МБ)                 (найменування головного розпорядника)</t>
  </si>
  <si>
    <t>                       (КПКВК МБ)                 (найменування відповідального виконавця)</t>
  </si>
  <si>
    <t>                       (КПКВК МБ)   (КФКВК)-1      (найменування бюджетної програми)</t>
  </si>
  <si>
    <t>3.</t>
  </si>
  <si>
    <t>0111</t>
  </si>
  <si>
    <t>Забезпечення виконання наданих законодавством повноважень</t>
  </si>
  <si>
    <t xml:space="preserve">Забезпечення виконання наданих законодавством повноважень </t>
  </si>
  <si>
    <t>Виконавець</t>
  </si>
  <si>
    <t>зиіни 24.02</t>
  </si>
  <si>
    <t>Придбання обладнання і предметів довгострокового користування</t>
  </si>
  <si>
    <t>Обсяг видатків на придбання обладнання довгострокового користування</t>
  </si>
  <si>
    <t>Обсяг видатків на капітальний ремонт</t>
  </si>
  <si>
    <t>0310180</t>
  </si>
  <si>
    <t>Підпрограма</t>
  </si>
  <si>
    <t>9. Перелік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</si>
  <si>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</si>
  <si>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кошторис на 2017</t>
  </si>
  <si>
    <t>розшифровка до кошторису на 2017 рік</t>
  </si>
  <si>
    <t>х</t>
  </si>
  <si>
    <t>3 Прогноз видатків до кінця реалізації інвестиційного проекту зазначається з розбивкою за роками.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</si>
  <si>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</si>
  <si>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Програма1</t>
  </si>
  <si>
    <t>Інвестиційний проект1</t>
  </si>
  <si>
    <t>Надходження із бюджету</t>
  </si>
  <si>
    <t>Інвестиційний проект 2</t>
  </si>
  <si>
    <t xml:space="preserve">Голова районної у місті ради </t>
  </si>
  <si>
    <t>Завдання 1</t>
  </si>
  <si>
    <t>Завдання 2</t>
  </si>
  <si>
    <t>Завдання 3</t>
  </si>
  <si>
    <t>Завдання 4</t>
  </si>
  <si>
    <t>Завдання 5</t>
  </si>
  <si>
    <t>5.    0310180</t>
  </si>
  <si>
    <t>Кількість установ</t>
  </si>
  <si>
    <t>од.</t>
  </si>
  <si>
    <t>Кількість підготовлених проектів нормативно-правових актів</t>
  </si>
  <si>
    <t>шт.</t>
  </si>
  <si>
    <t>Кількість своєчасно виконаних доручень, розглянутих листів, зверненеь, заяв,  скарг</t>
  </si>
  <si>
    <t>Інформаційна система "Електронний документообіг", реєстр рийнятих розпорядженя, рішень</t>
  </si>
  <si>
    <t>Середня кількість виконаних доручень, розглянутих листів, звернень, скарг на одного працівника</t>
  </si>
  <si>
    <t>Середня кількість підготовлених проектів нормативно-правових актів на одного працівника</t>
  </si>
  <si>
    <t>Середні витрати на організацію роботи одного працівника</t>
  </si>
  <si>
    <t>Відсоток прийнятих нормативно-правових актів до підготовлених проектів</t>
  </si>
  <si>
    <t>Відсоток вчасно виконаних доручень, розглянутих листів, звернень, заяв, скарг до отриманих</t>
  </si>
  <si>
    <t>Обсяг видатків на оплату енергоносіїв всього, з них на:</t>
  </si>
  <si>
    <t>Оплату теплопостачання</t>
  </si>
  <si>
    <t xml:space="preserve">Оплату водопостачання </t>
  </si>
  <si>
    <t>Оплату електроенергії</t>
  </si>
  <si>
    <t>Обсяг споживання енергоресурсів, в натуральному виразі, у тому числі:</t>
  </si>
  <si>
    <t>тис.Гкал</t>
  </si>
  <si>
    <t>тис.м.куб.</t>
  </si>
  <si>
    <t>Середній обсяг споживання енергоносіїв, у тому числі:</t>
  </si>
  <si>
    <t>м.куб. на 1кв.м заг.пл.</t>
  </si>
  <si>
    <t>кВт.год на 1кв.м заг.пл.</t>
  </si>
  <si>
    <t xml:space="preserve">Проведення капітального ремонту в приміщеннях виконкому  </t>
  </si>
  <si>
    <t>Кількість обладнання, яке необхідно придбати</t>
  </si>
  <si>
    <t>Кількість обладнання, яке планується придбати</t>
  </si>
  <si>
    <t>Середні витрати на придбання 1 одиниці обладнання та предметів довгострокового користування</t>
  </si>
  <si>
    <t>Відсоток кількості придбаного обладнання до того, яке необхідно придбати</t>
  </si>
  <si>
    <t>Площа об"єктів на яких необхідно провести капітальний ремонт</t>
  </si>
  <si>
    <t>Середня вартість ремонту 1 кв.м.площі</t>
  </si>
  <si>
    <t>Відсоток площі на якій проведення ремонту до площі, що потребує ремонту</t>
  </si>
  <si>
    <t xml:space="preserve">Обсяг видатків </t>
  </si>
  <si>
    <r>
      <t>Підпрограма/завдання бюджетної програми</t>
    </r>
    <r>
      <rPr>
        <sz val="8"/>
        <color indexed="8"/>
        <rFont val="Times New Roman"/>
        <family val="1"/>
      </rPr>
      <t>2</t>
    </r>
  </si>
  <si>
    <t>Виготовлення проектно-кошторисної документації на капітальний ремонт 3-го поверху будівлі виконкому на вул.Свято-Миколаївська,буд.27</t>
  </si>
  <si>
    <t>Завдання 6</t>
  </si>
  <si>
    <t>Додаткові роботи по капітальному ремонту покрівлі будівлі виконкому за адресою:вул.Свято-Миколаївська, буд.27</t>
  </si>
  <si>
    <t>Додаткові роботи по капітальному ремонту покрівлі будівлі виконкому за адресою: вул.Свято-Миколаївська, буд.27</t>
  </si>
  <si>
    <t>фев</t>
  </si>
  <si>
    <t>Відсоток площі на якій проведено ремонт до площі, що потребує ремонту</t>
  </si>
  <si>
    <t>розрахунок: 53,42904:91,000</t>
  </si>
  <si>
    <t>Начальник фінансового відділу</t>
  </si>
  <si>
    <t>Завідувач відділу бухгалтерського обліку,</t>
  </si>
  <si>
    <t>головний бухгалтер</t>
  </si>
  <si>
    <t>Співак С.О.</t>
  </si>
  <si>
    <t>Кілкість обладнння на якому необхідно провести капітальний ремонт</t>
  </si>
  <si>
    <t>Середня вартість ремонту обладнання</t>
  </si>
  <si>
    <t xml:space="preserve">розрахунок: 239,104:239,8. </t>
  </si>
  <si>
    <t>розрахунок: 2,6:3</t>
  </si>
  <si>
    <t xml:space="preserve"> </t>
  </si>
  <si>
    <t>0200000</t>
  </si>
  <si>
    <r>
      <t xml:space="preserve">бюджетної програми місцевого бюджету на     </t>
    </r>
    <r>
      <rPr>
        <b/>
        <u val="single"/>
        <sz val="10.5"/>
        <color indexed="8"/>
        <rFont val="Times New Roman"/>
        <family val="1"/>
      </rPr>
      <t>2018</t>
    </r>
    <r>
      <rPr>
        <sz val="10.5"/>
        <color indexed="8"/>
        <rFont val="Times New Roman"/>
        <family val="1"/>
      </rPr>
      <t xml:space="preserve"> рік</t>
    </r>
  </si>
  <si>
    <t>0210160</t>
  </si>
  <si>
    <t>0210000</t>
  </si>
  <si>
    <t>0111     Керівництво і управління у відповідній сфері у містах (міст Києві), селищах, селах, об'єднаних територіальних громадах</t>
  </si>
  <si>
    <t xml:space="preserve">Закон України "Про Державний бюджет України на 2018 рік", Наказ Міністерства фінансів України від 26.08.2014 № 836 </t>
  </si>
  <si>
    <t>штатний розпис на 2018 рік</t>
  </si>
  <si>
    <t>Рішення районної у місті ради від 22.12.2017 № 207 "Про районний у місті бюджет на 2018 рік", кошторис на 2018 рік</t>
  </si>
  <si>
    <t>розрахунок (802м.куб.:2999,7м2)</t>
  </si>
  <si>
    <t>тис.кВат</t>
  </si>
  <si>
    <t>Т.М. Нікітенко</t>
  </si>
  <si>
    <t>11. Джерела фінансування інвестиційних проектів у розрізі підпрограм</t>
  </si>
  <si>
    <t>Річна економія витрачених енергоресурсів</t>
  </si>
  <si>
    <t>розрахунок</t>
  </si>
  <si>
    <t>розшифровка до кошторису на 2018 рік</t>
  </si>
  <si>
    <t>Експертиза проекту  на капітальний ремонт 3-го поверху будівлі виконкому на вул.Свято-Миколаївська,буд.27</t>
  </si>
  <si>
    <t>Кількість експертиз проекту, що потрібно виконати</t>
  </si>
  <si>
    <t>Кількість експертиз проекту, що планується виконати</t>
  </si>
  <si>
    <t xml:space="preserve">Відсоток кількості проведених експертиз , які потрібно виконати до кількості проведених експертиз, що планується виконати </t>
  </si>
  <si>
    <t>розрахунок (71.195Квт/г:2999,7м2)</t>
  </si>
  <si>
    <t>С.В. Нєженцев</t>
  </si>
  <si>
    <t>"Про деякі питання запровадження програмно-цільового методу складання та виконання місцевих бюджетів", рішення районної у місті ради від 22.12.2017 № 207 "Про районний у місті бюджет на 2018 рік" зі змінами.</t>
  </si>
  <si>
    <t>розшифровка до кошторису на 2018</t>
  </si>
  <si>
    <t>розрахунок: 2.000 : 1</t>
  </si>
  <si>
    <t>Середні витрати на виготовлення однієї експертизи проекту</t>
  </si>
  <si>
    <t>Програма соціально-економічного та культурного розвитку району на 2017-2019 роки. Рішення від 23.12.2016 № 113, зі змінами.</t>
  </si>
  <si>
    <t xml:space="preserve">Центрально-Міської районної у місті ради </t>
  </si>
  <si>
    <t xml:space="preserve"> Керівництво і управління у відповідній сфері </t>
  </si>
  <si>
    <t>розрахунок (175Гкал:2999,7м2)</t>
  </si>
  <si>
    <t>Рішення районної у місті ради від 22.12.2017 № 207 "Про районний у місті бюджет на 2018 рік", кошторис на 2018 рік, зі змінами</t>
  </si>
  <si>
    <t>розрахунок: 242.050 : 24</t>
  </si>
  <si>
    <t>Розрахунок: 26017.525 тис грн.:163.5од= 159.128</t>
  </si>
  <si>
    <t>районної у місті ради від 09.01.2019 №3</t>
  </si>
  <si>
    <t>від 09.01.2019 №3</t>
  </si>
  <si>
    <t>Розрахунок:48201шт.:163,5од=319.135шт.</t>
  </si>
  <si>
    <t>Розрахунок: 852шт.:163,5од=9.61шт.</t>
  </si>
</sst>
</file>

<file path=xl/styles.xml><?xml version="1.0" encoding="utf-8"?>
<styleSheet xmlns="http://schemas.openxmlformats.org/spreadsheetml/2006/main">
  <numFmts count="7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_-* #,##0.0_р_._-;\-* #,##0.0_р_._-;_-* &quot;-&quot;?_р_._-;_-@_-"/>
    <numFmt numFmtId="208" formatCode="#,##0.00000_ ;\-#,##0.00000\ "/>
    <numFmt numFmtId="209" formatCode="_-* #,##0.00000&quot;р.&quot;_-;\-* #,##0.00000&quot;р.&quot;_-;_-* &quot;-&quot;?????&quot;р.&quot;_-;_-@_-"/>
    <numFmt numFmtId="210" formatCode="_-* #,##0.00000_р_._-;\-* #,##0.00000_р_._-;_-* &quot;-&quot;?????_р_._-;_-@_-"/>
    <numFmt numFmtId="211" formatCode="_-* #,##0.0000_р_._-;\-* #,##0.0000_р_._-;_-* &quot;-&quot;?????_р_._-;_-@_-"/>
    <numFmt numFmtId="212" formatCode="_-* #,##0.000_р_._-;\-* #,##0.000_р_._-;_-* &quot;-&quot;?????_р_._-;_-@_-"/>
    <numFmt numFmtId="213" formatCode="_-* #,##0.00_р_._-;\-* #,##0.00_р_._-;_-* &quot;-&quot;?????_р_._-;_-@_-"/>
    <numFmt numFmtId="214" formatCode="_-* #,##0.0_р_._-;\-* #,##0.0_р_._-;_-* &quot;-&quot;?????_р_._-;_-@_-"/>
    <numFmt numFmtId="215" formatCode="_-* #,##0_р_._-;\-* #,##0_р_._-;_-* &quot;-&quot;?????_р_._-;_-@_-"/>
    <numFmt numFmtId="216" formatCode="#,##0.0"/>
    <numFmt numFmtId="217" formatCode="#,##0.000"/>
    <numFmt numFmtId="218" formatCode="#,##0.0000"/>
    <numFmt numFmtId="219" formatCode="#,##0.00000"/>
    <numFmt numFmtId="220" formatCode="#,##0.000000"/>
    <numFmt numFmtId="221" formatCode="0.000000000"/>
    <numFmt numFmtId="222" formatCode="0.0000000000"/>
    <numFmt numFmtId="223" formatCode="#,##0.000000_ ;\-#,##0.000000\ "/>
    <numFmt numFmtId="224" formatCode="#,##0.0000_ ;\-#,##0.0000\ "/>
    <numFmt numFmtId="225" formatCode="#,##0.000_ ;\-#,##0.000\ "/>
    <numFmt numFmtId="226" formatCode="#,##0.0000000"/>
  </numFmts>
  <fonts count="6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.5"/>
      <color indexed="8"/>
      <name val="Times New Roman"/>
      <family val="1"/>
    </font>
    <font>
      <b/>
      <u val="single"/>
      <sz val="10.5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u val="single"/>
      <sz val="10.5"/>
      <color indexed="8"/>
      <name val="Times New Roman"/>
      <family val="1"/>
    </font>
    <font>
      <sz val="7.5"/>
      <name val="Times New Roman"/>
      <family val="1"/>
    </font>
    <font>
      <b/>
      <sz val="8"/>
      <color indexed="8"/>
      <name val="Times New Roman"/>
      <family val="1"/>
    </font>
    <font>
      <b/>
      <sz val="7.5"/>
      <name val="Times New Roman"/>
      <family val="1"/>
    </font>
    <font>
      <sz val="7"/>
      <color indexed="8"/>
      <name val="Times New Roman"/>
      <family val="1"/>
    </font>
    <font>
      <sz val="8"/>
      <color indexed="9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7.5"/>
      <color indexed="8"/>
      <name val="Times New Roman"/>
      <family val="1"/>
    </font>
    <font>
      <u val="single"/>
      <sz val="7.5"/>
      <color indexed="12"/>
      <name val="Times New Roman"/>
      <family val="1"/>
    </font>
    <font>
      <sz val="10"/>
      <color indexed="10"/>
      <name val="Times New Roman"/>
      <family val="1"/>
    </font>
    <font>
      <sz val="7.5"/>
      <color indexed="10"/>
      <name val="Times New Roman"/>
      <family val="1"/>
    </font>
    <font>
      <b/>
      <u val="single"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9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28" borderId="6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1" applyNumberFormat="0" applyAlignment="0" applyProtection="0"/>
    <xf numFmtId="0" fontId="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31" borderId="0" applyNumberFormat="0" applyBorder="0" applyAlignment="0" applyProtection="0"/>
    <xf numFmtId="0" fontId="0" fillId="32" borderId="8" applyNumberFormat="0" applyFont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204" fontId="5" fillId="0" borderId="0" xfId="0" applyNumberFormat="1" applyFont="1" applyAlignment="1">
      <alignment/>
    </xf>
    <xf numFmtId="0" fontId="6" fillId="0" borderId="0" xfId="0" applyFont="1" applyBorder="1" applyAlignment="1">
      <alignment wrapText="1"/>
    </xf>
    <xf numFmtId="0" fontId="7" fillId="0" borderId="0" xfId="42" applyFont="1" applyBorder="1" applyAlignment="1" applyProtection="1">
      <alignment wrapText="1"/>
      <protection/>
    </xf>
    <xf numFmtId="0" fontId="7" fillId="0" borderId="0" xfId="42" applyFont="1" applyBorder="1" applyAlignment="1" applyProtection="1">
      <alignment horizontal="center" wrapText="1"/>
      <protection/>
    </xf>
    <xf numFmtId="0" fontId="5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20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0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204" fontId="14" fillId="0" borderId="0" xfId="0" applyNumberFormat="1" applyFont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16" fontId="18" fillId="0" borderId="0" xfId="0" applyNumberFormat="1" applyFont="1" applyAlignment="1">
      <alignment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204" fontId="11" fillId="0" borderId="10" xfId="0" applyNumberFormat="1" applyFont="1" applyBorder="1" applyAlignment="1">
      <alignment horizontal="center" wrapText="1"/>
    </xf>
    <xf numFmtId="204" fontId="18" fillId="0" borderId="0" xfId="0" applyNumberFormat="1" applyFont="1" applyAlignment="1">
      <alignment/>
    </xf>
    <xf numFmtId="204" fontId="11" fillId="0" borderId="13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204" fontId="19" fillId="0" borderId="14" xfId="0" applyNumberFormat="1" applyFont="1" applyBorder="1" applyAlignment="1">
      <alignment horizontal="center" wrapText="1"/>
    </xf>
    <xf numFmtId="204" fontId="20" fillId="0" borderId="0" xfId="0" applyNumberFormat="1" applyFont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207" fontId="9" fillId="0" borderId="0" xfId="0" applyNumberFormat="1" applyFont="1" applyBorder="1" applyAlignment="1">
      <alignment horizontal="left" wrapText="1"/>
    </xf>
    <xf numFmtId="204" fontId="9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wrapText="1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5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204" fontId="4" fillId="0" borderId="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wrapText="1"/>
    </xf>
    <xf numFmtId="0" fontId="1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204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204" fontId="15" fillId="0" borderId="0" xfId="0" applyNumberFormat="1" applyFont="1" applyAlignment="1">
      <alignment horizontal="left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28" fillId="0" borderId="0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 horizontal="left" wrapText="1"/>
    </xf>
    <xf numFmtId="0" fontId="9" fillId="0" borderId="25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30" fillId="0" borderId="0" xfId="42" applyFont="1" applyBorder="1" applyAlignment="1" applyProtection="1">
      <alignment wrapText="1"/>
      <protection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0" fontId="31" fillId="0" borderId="10" xfId="0" applyFont="1" applyBorder="1" applyAlignment="1">
      <alignment horizontal="right" wrapText="1"/>
    </xf>
    <xf numFmtId="0" fontId="31" fillId="0" borderId="10" xfId="0" applyFont="1" applyBorder="1" applyAlignment="1">
      <alignment wrapText="1"/>
    </xf>
    <xf numFmtId="0" fontId="31" fillId="0" borderId="0" xfId="0" applyFont="1" applyAlignment="1">
      <alignment/>
    </xf>
    <xf numFmtId="204" fontId="31" fillId="0" borderId="0" xfId="0" applyNumberFormat="1" applyFont="1" applyAlignment="1">
      <alignment/>
    </xf>
    <xf numFmtId="0" fontId="32" fillId="0" borderId="0" xfId="0" applyFont="1" applyAlignment="1">
      <alignment/>
    </xf>
    <xf numFmtId="216" fontId="4" fillId="0" borderId="11" xfId="0" applyNumberFormat="1" applyFont="1" applyBorder="1" applyAlignment="1">
      <alignment wrapText="1"/>
    </xf>
    <xf numFmtId="216" fontId="4" fillId="0" borderId="12" xfId="0" applyNumberFormat="1" applyFont="1" applyBorder="1" applyAlignment="1">
      <alignment wrapText="1"/>
    </xf>
    <xf numFmtId="49" fontId="11" fillId="0" borderId="15" xfId="0" applyNumberFormat="1" applyFont="1" applyBorder="1" applyAlignment="1">
      <alignment horizontal="right" wrapText="1"/>
    </xf>
    <xf numFmtId="0" fontId="3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1" fillId="0" borderId="0" xfId="0" applyFont="1" applyAlignment="1">
      <alignment/>
    </xf>
    <xf numFmtId="217" fontId="15" fillId="0" borderId="0" xfId="0" applyNumberFormat="1" applyFont="1" applyAlignment="1">
      <alignment/>
    </xf>
    <xf numFmtId="217" fontId="24" fillId="0" borderId="0" xfId="0" applyNumberFormat="1" applyFont="1" applyBorder="1" applyAlignment="1">
      <alignment/>
    </xf>
    <xf numFmtId="217" fontId="27" fillId="0" borderId="0" xfId="0" applyNumberFormat="1" applyFont="1" applyBorder="1" applyAlignment="1">
      <alignment horizontal="center"/>
    </xf>
    <xf numFmtId="217" fontId="26" fillId="0" borderId="0" xfId="0" applyNumberFormat="1" applyFont="1" applyAlignment="1">
      <alignment/>
    </xf>
    <xf numFmtId="217" fontId="24" fillId="0" borderId="0" xfId="0" applyNumberFormat="1" applyFont="1" applyAlignment="1">
      <alignment horizontal="center"/>
    </xf>
    <xf numFmtId="217" fontId="24" fillId="0" borderId="0" xfId="0" applyNumberFormat="1" applyFont="1" applyAlignment="1">
      <alignment/>
    </xf>
    <xf numFmtId="217" fontId="15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206" fontId="5" fillId="0" borderId="10" xfId="0" applyNumberFormat="1" applyFont="1" applyBorder="1" applyAlignment="1">
      <alignment horizontal="center"/>
    </xf>
    <xf numFmtId="217" fontId="9" fillId="0" borderId="26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216" fontId="4" fillId="0" borderId="11" xfId="0" applyNumberFormat="1" applyFont="1" applyBorder="1" applyAlignment="1">
      <alignment horizontal="center" wrapText="1"/>
    </xf>
    <xf numFmtId="216" fontId="4" fillId="0" borderId="12" xfId="0" applyNumberFormat="1" applyFont="1" applyBorder="1" applyAlignment="1">
      <alignment horizontal="center" wrapText="1"/>
    </xf>
    <xf numFmtId="216" fontId="4" fillId="0" borderId="24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216" fontId="4" fillId="0" borderId="11" xfId="0" applyNumberFormat="1" applyFont="1" applyBorder="1" applyAlignment="1">
      <alignment wrapText="1"/>
    </xf>
    <xf numFmtId="216" fontId="4" fillId="0" borderId="12" xfId="0" applyNumberFormat="1" applyFont="1" applyBorder="1" applyAlignment="1">
      <alignment wrapText="1"/>
    </xf>
    <xf numFmtId="205" fontId="5" fillId="0" borderId="11" xfId="0" applyNumberFormat="1" applyFont="1" applyBorder="1" applyAlignment="1">
      <alignment horizontal="center"/>
    </xf>
    <xf numFmtId="205" fontId="5" fillId="0" borderId="12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204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217" fontId="4" fillId="0" borderId="10" xfId="0" applyNumberFormat="1" applyFont="1" applyBorder="1" applyAlignment="1">
      <alignment horizontal="center" wrapText="1"/>
    </xf>
    <xf numFmtId="217" fontId="4" fillId="0" borderId="17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7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4" fillId="0" borderId="2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177" fontId="4" fillId="0" borderId="10" xfId="0" applyNumberFormat="1" applyFont="1" applyBorder="1" applyAlignment="1">
      <alignment wrapText="1"/>
    </xf>
    <xf numFmtId="0" fontId="14" fillId="0" borderId="26" xfId="0" applyFont="1" applyBorder="1" applyAlignment="1">
      <alignment horizontal="left"/>
    </xf>
    <xf numFmtId="0" fontId="14" fillId="0" borderId="2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/>
    </xf>
    <xf numFmtId="217" fontId="9" fillId="0" borderId="14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/>
    </xf>
    <xf numFmtId="225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11" fillId="0" borderId="29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217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216" fontId="4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 vertical="justify" wrapText="1"/>
    </xf>
    <xf numFmtId="0" fontId="4" fillId="0" borderId="0" xfId="0" applyFont="1" applyBorder="1" applyAlignment="1">
      <alignment horizontal="left" wrapText="1"/>
    </xf>
    <xf numFmtId="0" fontId="7" fillId="0" borderId="0" xfId="42" applyFont="1" applyBorder="1" applyAlignment="1" applyProtection="1">
      <alignment horizontal="left" wrapText="1"/>
      <protection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4" fillId="0" borderId="16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33" fillId="0" borderId="0" xfId="0" applyFont="1" applyBorder="1" applyAlignment="1">
      <alignment horizontal="left"/>
    </xf>
    <xf numFmtId="0" fontId="4" fillId="0" borderId="22" xfId="0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/>
    </xf>
    <xf numFmtId="177" fontId="4" fillId="0" borderId="14" xfId="0" applyNumberFormat="1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208" fontId="5" fillId="0" borderId="14" xfId="0" applyNumberFormat="1" applyFont="1" applyBorder="1" applyAlignment="1">
      <alignment/>
    </xf>
    <xf numFmtId="208" fontId="5" fillId="0" borderId="21" xfId="0" applyNumberFormat="1" applyFont="1" applyBorder="1" applyAlignment="1">
      <alignment/>
    </xf>
    <xf numFmtId="177" fontId="5" fillId="0" borderId="11" xfId="0" applyNumberFormat="1" applyFont="1" applyBorder="1" applyAlignment="1">
      <alignment horizontal="center"/>
    </xf>
    <xf numFmtId="177" fontId="5" fillId="0" borderId="24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06" fontId="5" fillId="0" borderId="11" xfId="0" applyNumberFormat="1" applyFont="1" applyBorder="1" applyAlignment="1">
      <alignment horizontal="center"/>
    </xf>
    <xf numFmtId="206" fontId="5" fillId="0" borderId="1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11" fillId="0" borderId="33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210" fontId="5" fillId="0" borderId="11" xfId="0" applyNumberFormat="1" applyFont="1" applyBorder="1" applyAlignment="1">
      <alignment horizontal="center"/>
    </xf>
    <xf numFmtId="210" fontId="5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177" fontId="5" fillId="0" borderId="17" xfId="0" applyNumberFormat="1" applyFont="1" applyBorder="1" applyAlignment="1">
      <alignment horizontal="center"/>
    </xf>
    <xf numFmtId="217" fontId="9" fillId="0" borderId="21" xfId="0" applyNumberFormat="1" applyFont="1" applyBorder="1" applyAlignment="1">
      <alignment horizontal="center" wrapText="1"/>
    </xf>
    <xf numFmtId="225" fontId="5" fillId="0" borderId="17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204" fontId="4" fillId="0" borderId="10" xfId="0" applyNumberFormat="1" applyFont="1" applyBorder="1" applyAlignment="1">
      <alignment horizontal="center"/>
    </xf>
    <xf numFmtId="0" fontId="4" fillId="0" borderId="39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1"/>
  <sheetViews>
    <sheetView tabSelected="1" zoomScaleSheetLayoutView="100" zoomScalePageLayoutView="0" workbookViewId="0" topLeftCell="A1">
      <selection activeCell="F31" sqref="F31"/>
    </sheetView>
  </sheetViews>
  <sheetFormatPr defaultColWidth="9.140625" defaultRowHeight="12.75"/>
  <cols>
    <col min="1" max="1" width="9.8515625" style="4" customWidth="1"/>
    <col min="2" max="2" width="23.57421875" style="4" customWidth="1"/>
    <col min="3" max="3" width="21.7109375" style="4" customWidth="1"/>
    <col min="4" max="4" width="10.00390625" style="4" customWidth="1"/>
    <col min="5" max="5" width="9.00390625" style="22" customWidth="1"/>
    <col min="6" max="6" width="12.00390625" style="4" customWidth="1"/>
    <col min="7" max="7" width="8.421875" style="4" customWidth="1"/>
    <col min="8" max="8" width="6.8515625" style="4" customWidth="1"/>
    <col min="9" max="9" width="9.140625" style="4" customWidth="1"/>
    <col min="10" max="10" width="9.421875" style="4" customWidth="1"/>
    <col min="11" max="12" width="8.421875" style="4" customWidth="1"/>
    <col min="13" max="13" width="10.421875" style="4" customWidth="1"/>
    <col min="14" max="14" width="10.421875" style="5" hidden="1" customWidth="1"/>
    <col min="15" max="20" width="8.140625" style="33" hidden="1" customWidth="1"/>
    <col min="21" max="16384" width="9.140625" style="4" customWidth="1"/>
  </cols>
  <sheetData>
    <row r="1" spans="1:13" ht="12.75" customHeight="1">
      <c r="A1" s="1"/>
      <c r="B1" s="1"/>
      <c r="C1" s="1"/>
      <c r="D1" s="1"/>
      <c r="E1" s="2"/>
      <c r="F1" s="1"/>
      <c r="G1" s="1"/>
      <c r="H1" s="1"/>
      <c r="I1" s="216" t="s">
        <v>0</v>
      </c>
      <c r="J1" s="216"/>
      <c r="K1" s="216"/>
      <c r="L1" s="216"/>
      <c r="M1" s="1"/>
    </row>
    <row r="2" spans="1:12" ht="12.75" customHeight="1">
      <c r="A2" s="1"/>
      <c r="B2" s="1"/>
      <c r="C2" s="1"/>
      <c r="D2" s="6" t="s">
        <v>85</v>
      </c>
      <c r="E2" s="2"/>
      <c r="F2" s="1"/>
      <c r="G2" s="1"/>
      <c r="H2" s="1"/>
      <c r="I2" s="216" t="s">
        <v>29</v>
      </c>
      <c r="J2" s="216"/>
      <c r="K2" s="216"/>
      <c r="L2" s="216"/>
    </row>
    <row r="3" spans="1:12" ht="12.75" customHeight="1">
      <c r="A3" s="1"/>
      <c r="B3" s="1"/>
      <c r="C3" s="1"/>
      <c r="D3" s="1"/>
      <c r="E3" s="2"/>
      <c r="F3" s="1"/>
      <c r="G3" s="1"/>
      <c r="H3" s="1"/>
      <c r="I3" s="3" t="s">
        <v>30</v>
      </c>
      <c r="J3" s="3"/>
      <c r="K3" s="3"/>
      <c r="L3" s="3"/>
    </row>
    <row r="4" spans="1:20" ht="12.75" customHeight="1">
      <c r="A4" s="1"/>
      <c r="B4" s="1"/>
      <c r="C4" s="1"/>
      <c r="D4" s="1"/>
      <c r="E4" s="2"/>
      <c r="F4" s="1"/>
      <c r="G4" s="1"/>
      <c r="H4" s="1"/>
      <c r="I4" s="216" t="s">
        <v>64</v>
      </c>
      <c r="J4" s="216"/>
      <c r="K4" s="216"/>
      <c r="L4" s="216"/>
      <c r="O4" s="92"/>
      <c r="P4" s="92"/>
      <c r="Q4" s="92"/>
      <c r="R4" s="92"/>
      <c r="S4" s="92"/>
      <c r="T4" s="92"/>
    </row>
    <row r="5" spans="1:20" ht="12.75" customHeight="1" hidden="1">
      <c r="A5" s="1"/>
      <c r="B5" s="1"/>
      <c r="C5" s="1"/>
      <c r="D5" s="1"/>
      <c r="E5" s="2"/>
      <c r="F5" s="1"/>
      <c r="G5" s="1"/>
      <c r="H5" s="1"/>
      <c r="I5" s="216" t="s">
        <v>1</v>
      </c>
      <c r="J5" s="216"/>
      <c r="K5" s="216"/>
      <c r="L5" s="216"/>
      <c r="O5" s="92"/>
      <c r="P5" s="92"/>
      <c r="Q5" s="92"/>
      <c r="R5" s="92"/>
      <c r="S5" s="92"/>
      <c r="T5" s="92"/>
    </row>
    <row r="6" spans="1:20" ht="12.75" customHeight="1" hidden="1">
      <c r="A6" s="1"/>
      <c r="B6" s="1"/>
      <c r="C6" s="1"/>
      <c r="D6" s="1"/>
      <c r="E6" s="2"/>
      <c r="F6" s="1"/>
      <c r="G6" s="1"/>
      <c r="H6" s="1"/>
      <c r="I6" s="216" t="s">
        <v>2</v>
      </c>
      <c r="J6" s="216"/>
      <c r="K6" s="216"/>
      <c r="L6" s="216"/>
      <c r="O6" s="92"/>
      <c r="P6" s="92"/>
      <c r="Q6" s="92"/>
      <c r="R6" s="92"/>
      <c r="S6" s="92"/>
      <c r="T6" s="92"/>
    </row>
    <row r="7" spans="1:20" ht="12.75" customHeight="1" hidden="1">
      <c r="A7" s="7"/>
      <c r="B7" s="7"/>
      <c r="C7" s="7"/>
      <c r="D7" s="7"/>
      <c r="E7" s="8"/>
      <c r="F7" s="7"/>
      <c r="G7" s="7"/>
      <c r="H7" s="7"/>
      <c r="I7" s="217" t="s">
        <v>3</v>
      </c>
      <c r="J7" s="217"/>
      <c r="K7" s="217"/>
      <c r="L7" s="217"/>
      <c r="O7" s="93"/>
      <c r="P7" s="93"/>
      <c r="Q7" s="93"/>
      <c r="R7" s="93"/>
      <c r="S7" s="93"/>
      <c r="T7" s="93"/>
    </row>
    <row r="8" spans="1:12" ht="9" customHeight="1">
      <c r="A8" s="218"/>
      <c r="B8" s="218"/>
      <c r="C8" s="218"/>
      <c r="D8" s="218"/>
      <c r="E8" s="218"/>
      <c r="F8" s="9"/>
      <c r="G8" s="9"/>
      <c r="H8" s="9"/>
      <c r="I8" s="9"/>
      <c r="J8" s="9"/>
      <c r="K8" s="9"/>
      <c r="L8" s="9"/>
    </row>
    <row r="9" spans="1:12" ht="15.75">
      <c r="A9" s="220"/>
      <c r="B9" s="10"/>
      <c r="C9" s="221"/>
      <c r="D9" s="11"/>
      <c r="E9" s="222"/>
      <c r="I9" s="219" t="s">
        <v>0</v>
      </c>
      <c r="J9" s="219"/>
      <c r="K9" s="219"/>
      <c r="L9" s="219"/>
    </row>
    <row r="10" spans="1:12" ht="12.75" customHeight="1">
      <c r="A10" s="220"/>
      <c r="B10" s="10"/>
      <c r="C10" s="221"/>
      <c r="D10" s="11"/>
      <c r="E10" s="222"/>
      <c r="I10" s="203" t="s">
        <v>4</v>
      </c>
      <c r="J10" s="203"/>
      <c r="K10" s="203"/>
      <c r="L10" s="203"/>
    </row>
    <row r="11" spans="1:13" ht="12" customHeight="1">
      <c r="A11" s="220"/>
      <c r="B11" s="10"/>
      <c r="C11" s="221"/>
      <c r="D11" s="11"/>
      <c r="E11" s="222"/>
      <c r="I11" s="105" t="s">
        <v>36</v>
      </c>
      <c r="J11" s="106"/>
      <c r="K11" s="106"/>
      <c r="L11" s="106"/>
      <c r="M11" s="107"/>
    </row>
    <row r="12" spans="1:13" ht="12" customHeight="1">
      <c r="A12" s="220"/>
      <c r="B12" s="10"/>
      <c r="C12" s="221"/>
      <c r="D12" s="11"/>
      <c r="E12" s="222"/>
      <c r="I12" s="226" t="s">
        <v>200</v>
      </c>
      <c r="J12" s="226"/>
      <c r="K12" s="226"/>
      <c r="L12" s="226"/>
      <c r="M12" s="226"/>
    </row>
    <row r="13" spans="1:12" ht="9.75" customHeight="1">
      <c r="A13" s="220"/>
      <c r="B13" s="10"/>
      <c r="C13" s="221"/>
      <c r="D13" s="11"/>
      <c r="E13" s="222"/>
      <c r="I13" s="215" t="s">
        <v>80</v>
      </c>
      <c r="J13" s="215"/>
      <c r="K13" s="215"/>
      <c r="L13" s="215"/>
    </row>
    <row r="14" spans="1:12" ht="9.75" customHeight="1">
      <c r="A14" s="220"/>
      <c r="B14" s="10"/>
      <c r="C14" s="221"/>
      <c r="D14" s="11"/>
      <c r="E14" s="222"/>
      <c r="I14" s="224" t="s">
        <v>81</v>
      </c>
      <c r="J14" s="224"/>
      <c r="K14" s="224"/>
      <c r="L14" s="224"/>
    </row>
    <row r="15" spans="1:12" ht="11.25" customHeight="1">
      <c r="A15" s="220"/>
      <c r="B15" s="10"/>
      <c r="C15" s="221"/>
      <c r="D15" s="11"/>
      <c r="E15" s="222"/>
      <c r="I15" s="211"/>
      <c r="J15" s="211"/>
      <c r="K15" s="211"/>
      <c r="L15" s="211"/>
    </row>
    <row r="16" spans="1:12" ht="11.25" customHeight="1">
      <c r="A16" s="220"/>
      <c r="B16" s="10"/>
      <c r="C16" s="221"/>
      <c r="D16" s="11"/>
      <c r="E16" s="222"/>
      <c r="I16" s="225" t="s">
        <v>37</v>
      </c>
      <c r="J16" s="225"/>
      <c r="K16" s="225"/>
      <c r="L16" s="225"/>
    </row>
    <row r="17" spans="1:12" ht="11.25" customHeight="1">
      <c r="A17" s="220"/>
      <c r="B17" s="10"/>
      <c r="C17" s="221"/>
      <c r="D17" s="11"/>
      <c r="E17" s="222"/>
      <c r="I17" s="223" t="s">
        <v>194</v>
      </c>
      <c r="J17" s="223"/>
      <c r="K17" s="223"/>
      <c r="L17" s="223"/>
    </row>
    <row r="18" spans="1:12" ht="12.75" customHeight="1">
      <c r="A18" s="220"/>
      <c r="B18" s="10"/>
      <c r="C18" s="221"/>
      <c r="D18" s="11"/>
      <c r="E18" s="222"/>
      <c r="I18" s="108" t="s">
        <v>201</v>
      </c>
      <c r="J18" s="109"/>
      <c r="K18" s="109"/>
      <c r="L18" s="109"/>
    </row>
    <row r="19" spans="1:12" ht="9.75" customHeight="1">
      <c r="A19" s="220"/>
      <c r="B19" s="10"/>
      <c r="C19" s="221"/>
      <c r="D19" s="11"/>
      <c r="E19" s="222"/>
      <c r="H19" s="12"/>
      <c r="I19" s="224" t="s">
        <v>5</v>
      </c>
      <c r="J19" s="224"/>
      <c r="K19" s="224"/>
      <c r="L19" s="224"/>
    </row>
    <row r="20" spans="1:5" ht="12.75">
      <c r="A20" s="13"/>
      <c r="B20" s="13"/>
      <c r="C20" s="13"/>
      <c r="D20" s="13"/>
      <c r="E20" s="14"/>
    </row>
    <row r="21" spans="1:5" ht="12.75">
      <c r="A21" s="13"/>
      <c r="B21" s="13"/>
      <c r="C21" s="13"/>
      <c r="D21" s="13"/>
      <c r="E21" s="14"/>
    </row>
    <row r="22" spans="1:12" ht="13.5">
      <c r="A22" s="213" t="s">
        <v>6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</row>
    <row r="23" spans="1:12" ht="13.5">
      <c r="A23" s="213" t="s">
        <v>169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</row>
    <row r="24" spans="1:8" ht="13.5">
      <c r="A24" s="15" t="s">
        <v>87</v>
      </c>
      <c r="B24" s="16" t="s">
        <v>168</v>
      </c>
      <c r="C24" s="170" t="s">
        <v>86</v>
      </c>
      <c r="D24" s="170"/>
      <c r="E24" s="170"/>
      <c r="F24" s="170"/>
      <c r="G24" s="170"/>
      <c r="H24" s="17"/>
    </row>
    <row r="25" spans="1:12" ht="12.75">
      <c r="A25" s="214" t="s">
        <v>89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</row>
    <row r="26" spans="1:7" ht="13.5">
      <c r="A26" s="15" t="s">
        <v>88</v>
      </c>
      <c r="B26" s="16" t="s">
        <v>171</v>
      </c>
      <c r="C26" s="170" t="s">
        <v>86</v>
      </c>
      <c r="D26" s="170"/>
      <c r="E26" s="170"/>
      <c r="F26" s="170"/>
      <c r="G26" s="170"/>
    </row>
    <row r="27" spans="1:12" ht="12.75">
      <c r="A27" s="214" t="s">
        <v>90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</row>
    <row r="28" spans="1:12" ht="25.5" customHeight="1">
      <c r="A28" s="15" t="s">
        <v>92</v>
      </c>
      <c r="B28" s="16" t="s">
        <v>170</v>
      </c>
      <c r="C28" s="171" t="s">
        <v>172</v>
      </c>
      <c r="D28" s="171"/>
      <c r="E28" s="171"/>
      <c r="F28" s="171"/>
      <c r="G28" s="171"/>
      <c r="H28" s="171"/>
      <c r="I28" s="171"/>
      <c r="J28" s="171"/>
      <c r="K28" s="171"/>
      <c r="L28" s="171"/>
    </row>
    <row r="29" spans="1:12" ht="12.75">
      <c r="A29" s="214" t="s">
        <v>91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</row>
    <row r="30" spans="1:14" ht="15.75" customHeight="1">
      <c r="A30" s="18" t="s">
        <v>31</v>
      </c>
      <c r="B30" s="18"/>
      <c r="C30" s="18"/>
      <c r="D30" s="129">
        <f>J59</f>
        <v>26742.786999999997</v>
      </c>
      <c r="E30" s="129"/>
      <c r="F30" s="118" t="s">
        <v>33</v>
      </c>
      <c r="G30" s="118"/>
      <c r="H30" s="119"/>
      <c r="I30" s="120">
        <f>F59</f>
        <v>26487.966999999997</v>
      </c>
      <c r="J30" s="82" t="s">
        <v>38</v>
      </c>
      <c r="K30" s="82" t="s">
        <v>39</v>
      </c>
      <c r="L30" s="82"/>
      <c r="M30" s="82"/>
      <c r="N30" s="20"/>
    </row>
    <row r="31" spans="1:20" ht="17.25" customHeight="1">
      <c r="A31" s="19"/>
      <c r="B31" s="19"/>
      <c r="C31" s="19" t="s">
        <v>39</v>
      </c>
      <c r="D31" s="121">
        <f>H59</f>
        <v>254.82000000000002</v>
      </c>
      <c r="E31" s="122" t="s">
        <v>32</v>
      </c>
      <c r="F31" s="123"/>
      <c r="G31" s="124"/>
      <c r="H31" s="124"/>
      <c r="I31" s="124"/>
      <c r="J31" s="83"/>
      <c r="K31" s="74"/>
      <c r="L31" s="74"/>
      <c r="M31" s="77"/>
      <c r="N31" s="178" t="s">
        <v>63</v>
      </c>
      <c r="O31" s="178"/>
      <c r="P31" s="178"/>
      <c r="Q31" s="94"/>
      <c r="R31" s="94"/>
      <c r="S31" s="94"/>
      <c r="T31" s="94"/>
    </row>
    <row r="32" spans="1:20" ht="13.5">
      <c r="A32" s="180" t="s">
        <v>34</v>
      </c>
      <c r="B32" s="180"/>
      <c r="C32" s="180"/>
      <c r="D32" s="179" t="s">
        <v>40</v>
      </c>
      <c r="E32" s="179"/>
      <c r="F32" s="179"/>
      <c r="G32" s="179"/>
      <c r="H32" s="179"/>
      <c r="I32" s="179"/>
      <c r="J32" s="179"/>
      <c r="K32" s="179"/>
      <c r="L32" s="179"/>
      <c r="M32" s="179"/>
      <c r="N32" s="23" t="s">
        <v>62</v>
      </c>
      <c r="O32" s="95" t="s">
        <v>97</v>
      </c>
      <c r="P32" s="95"/>
      <c r="Q32" s="95"/>
      <c r="R32" s="95"/>
      <c r="S32" s="95"/>
      <c r="T32" s="95"/>
    </row>
    <row r="33" spans="1:23" ht="16.5" customHeight="1">
      <c r="A33" s="25"/>
      <c r="B33" s="25"/>
      <c r="C33" s="179" t="s">
        <v>173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23" t="e">
        <f>#REF!+#REF!</f>
        <v>#REF!</v>
      </c>
      <c r="O33" s="41">
        <v>205.2</v>
      </c>
      <c r="U33" s="24"/>
      <c r="V33" s="24"/>
      <c r="W33" s="24"/>
    </row>
    <row r="34" spans="1:13" ht="28.5" customHeight="1">
      <c r="A34" s="25"/>
      <c r="B34" s="25"/>
      <c r="C34" s="179" t="s">
        <v>189</v>
      </c>
      <c r="D34" s="179"/>
      <c r="E34" s="179"/>
      <c r="F34" s="179"/>
      <c r="G34" s="179"/>
      <c r="H34" s="179"/>
      <c r="I34" s="179"/>
      <c r="J34" s="179"/>
      <c r="K34" s="179"/>
      <c r="L34" s="179"/>
      <c r="M34" s="179"/>
    </row>
    <row r="35" spans="1:13" ht="12" customHeight="1">
      <c r="A35" s="25"/>
      <c r="B35" s="25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</row>
    <row r="36" spans="1:13" ht="6.75" customHeight="1">
      <c r="A36" s="21"/>
      <c r="B36" s="21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</row>
    <row r="37" spans="1:20" s="17" customFormat="1" ht="16.5" customHeight="1">
      <c r="A37" s="181" t="s">
        <v>35</v>
      </c>
      <c r="B37" s="181"/>
      <c r="C37" s="181"/>
      <c r="D37" s="171" t="s">
        <v>195</v>
      </c>
      <c r="E37" s="171"/>
      <c r="F37" s="171"/>
      <c r="G37" s="171"/>
      <c r="H37" s="171"/>
      <c r="I37" s="171"/>
      <c r="J37" s="171"/>
      <c r="K37" s="171"/>
      <c r="L37" s="171"/>
      <c r="N37" s="27"/>
      <c r="O37" s="96"/>
      <c r="P37" s="96"/>
      <c r="Q37" s="96"/>
      <c r="R37" s="96"/>
      <c r="S37" s="96"/>
      <c r="T37" s="96"/>
    </row>
    <row r="38" spans="1:20" s="17" customFormat="1" ht="6.75" customHeight="1">
      <c r="A38" s="26"/>
      <c r="B38" s="26"/>
      <c r="C38" s="26"/>
      <c r="D38" s="28"/>
      <c r="E38" s="28"/>
      <c r="F38" s="28"/>
      <c r="G38" s="28"/>
      <c r="H38" s="28"/>
      <c r="I38" s="28"/>
      <c r="J38" s="28"/>
      <c r="K38" s="28"/>
      <c r="L38" s="28"/>
      <c r="N38" s="27"/>
      <c r="O38" s="96"/>
      <c r="P38" s="96"/>
      <c r="Q38" s="96"/>
      <c r="R38" s="96"/>
      <c r="S38" s="96"/>
      <c r="T38" s="96"/>
    </row>
    <row r="39" spans="1:20" s="17" customFormat="1" ht="18.75" customHeight="1">
      <c r="A39" s="29" t="s">
        <v>7</v>
      </c>
      <c r="B39" s="29"/>
      <c r="E39" s="30"/>
      <c r="N39" s="27"/>
      <c r="O39" s="96"/>
      <c r="P39" s="96"/>
      <c r="Q39" s="96"/>
      <c r="R39" s="96"/>
      <c r="S39" s="96"/>
      <c r="T39" s="96"/>
    </row>
    <row r="40" spans="1:12" ht="98.25" customHeight="1">
      <c r="A40" s="31" t="s">
        <v>8</v>
      </c>
      <c r="B40" s="172" t="s">
        <v>9</v>
      </c>
      <c r="C40" s="173"/>
      <c r="D40" s="31" t="s">
        <v>65</v>
      </c>
      <c r="E40" s="161" t="s">
        <v>10</v>
      </c>
      <c r="F40" s="161"/>
      <c r="G40" s="161"/>
      <c r="H40" s="161"/>
      <c r="I40" s="161"/>
      <c r="J40" s="161"/>
      <c r="K40" s="161"/>
      <c r="L40" s="161"/>
    </row>
    <row r="41" spans="1:12" ht="111" customHeight="1" hidden="1">
      <c r="A41" s="32"/>
      <c r="B41" s="172"/>
      <c r="C41" s="173"/>
      <c r="D41" s="32"/>
      <c r="E41" s="161"/>
      <c r="F41" s="161"/>
      <c r="G41" s="161"/>
      <c r="H41" s="161"/>
      <c r="I41" s="161"/>
      <c r="J41" s="161"/>
      <c r="K41" s="161"/>
      <c r="L41" s="161"/>
    </row>
    <row r="42" spans="1:20" s="17" customFormat="1" ht="37.5" customHeight="1">
      <c r="A42" s="29" t="s">
        <v>11</v>
      </c>
      <c r="B42" s="29"/>
      <c r="E42" s="30"/>
      <c r="N42" s="27"/>
      <c r="O42" s="96"/>
      <c r="P42" s="96"/>
      <c r="Q42" s="96"/>
      <c r="R42" s="96"/>
      <c r="S42" s="96"/>
      <c r="T42" s="96"/>
    </row>
    <row r="43" spans="1:11" ht="10.5" customHeight="1" thickBot="1">
      <c r="A43" s="15"/>
      <c r="B43" s="15"/>
      <c r="K43" s="117" t="s">
        <v>12</v>
      </c>
    </row>
    <row r="44" spans="1:11" ht="16.5" customHeight="1">
      <c r="A44" s="84" t="s">
        <v>73</v>
      </c>
      <c r="B44" s="85" t="s">
        <v>65</v>
      </c>
      <c r="C44" s="162" t="s">
        <v>151</v>
      </c>
      <c r="D44" s="162"/>
      <c r="E44" s="162"/>
      <c r="F44" s="162" t="s">
        <v>68</v>
      </c>
      <c r="G44" s="162"/>
      <c r="H44" s="162" t="s">
        <v>67</v>
      </c>
      <c r="I44" s="162"/>
      <c r="J44" s="162" t="s">
        <v>66</v>
      </c>
      <c r="K44" s="177"/>
    </row>
    <row r="45" spans="1:20" ht="11.25" customHeight="1">
      <c r="A45" s="86" t="s">
        <v>74</v>
      </c>
      <c r="B45" s="34">
        <v>3</v>
      </c>
      <c r="C45" s="156">
        <v>4</v>
      </c>
      <c r="D45" s="156"/>
      <c r="E45" s="156"/>
      <c r="F45" s="156">
        <v>5</v>
      </c>
      <c r="G45" s="156"/>
      <c r="H45" s="156">
        <v>6</v>
      </c>
      <c r="I45" s="156"/>
      <c r="J45" s="156">
        <v>7</v>
      </c>
      <c r="K45" s="176"/>
      <c r="O45" s="33" t="s">
        <v>156</v>
      </c>
      <c r="P45" s="35">
        <v>42867</v>
      </c>
      <c r="Q45" s="35">
        <v>42902</v>
      </c>
      <c r="R45" s="35">
        <v>42949</v>
      </c>
      <c r="S45" s="35">
        <v>42985</v>
      </c>
      <c r="T45" s="35">
        <v>43027</v>
      </c>
    </row>
    <row r="46" spans="1:20" ht="12.75">
      <c r="A46" s="86"/>
      <c r="B46" s="34"/>
      <c r="C46" s="136" t="s">
        <v>102</v>
      </c>
      <c r="D46" s="137"/>
      <c r="E46" s="138"/>
      <c r="F46" s="153"/>
      <c r="G46" s="155"/>
      <c r="H46" s="153"/>
      <c r="I46" s="155"/>
      <c r="J46" s="153"/>
      <c r="K46" s="175"/>
      <c r="P46" s="35"/>
      <c r="Q46" s="35"/>
      <c r="R46" s="35"/>
      <c r="S46" s="35"/>
      <c r="T46" s="35"/>
    </row>
    <row r="47" spans="1:20" ht="12.75">
      <c r="A47" s="86"/>
      <c r="B47" s="34"/>
      <c r="C47" s="136" t="s">
        <v>115</v>
      </c>
      <c r="D47" s="137"/>
      <c r="E47" s="138"/>
      <c r="F47" s="36"/>
      <c r="G47" s="37"/>
      <c r="H47" s="36"/>
      <c r="I47" s="37"/>
      <c r="J47" s="36"/>
      <c r="K47" s="87"/>
      <c r="P47" s="35"/>
      <c r="Q47" s="35"/>
      <c r="R47" s="35"/>
      <c r="S47" s="35"/>
      <c r="T47" s="35"/>
    </row>
    <row r="48" spans="1:20" ht="23.25" customHeight="1">
      <c r="A48" s="104" t="s">
        <v>170</v>
      </c>
      <c r="B48" s="38" t="s">
        <v>93</v>
      </c>
      <c r="C48" s="125" t="s">
        <v>94</v>
      </c>
      <c r="D48" s="125"/>
      <c r="E48" s="125"/>
      <c r="F48" s="159">
        <f>25102.012+158.6+315.913-62.65+492.88</f>
        <v>26006.754999999997</v>
      </c>
      <c r="G48" s="159"/>
      <c r="H48" s="159">
        <v>10.77</v>
      </c>
      <c r="I48" s="159"/>
      <c r="J48" s="159">
        <f>F48+H48</f>
        <v>26017.524999999998</v>
      </c>
      <c r="K48" s="160"/>
      <c r="N48" s="40">
        <v>17574.739</v>
      </c>
      <c r="O48" s="41">
        <v>205.2</v>
      </c>
      <c r="P48" s="41">
        <v>30</v>
      </c>
      <c r="Q48" s="41">
        <v>1040</v>
      </c>
      <c r="R48" s="41">
        <v>700</v>
      </c>
      <c r="S48" s="41"/>
      <c r="T48" s="41">
        <v>216</v>
      </c>
    </row>
    <row r="49" spans="1:20" ht="13.5" customHeight="1">
      <c r="A49" s="88"/>
      <c r="B49" s="38"/>
      <c r="C49" s="136" t="s">
        <v>116</v>
      </c>
      <c r="D49" s="137"/>
      <c r="E49" s="138"/>
      <c r="F49" s="133"/>
      <c r="G49" s="134"/>
      <c r="H49" s="133"/>
      <c r="I49" s="134"/>
      <c r="J49" s="133"/>
      <c r="K49" s="135"/>
      <c r="N49" s="40"/>
      <c r="O49" s="41"/>
      <c r="P49" s="41"/>
      <c r="Q49" s="41"/>
      <c r="R49" s="41"/>
      <c r="S49" s="41"/>
      <c r="T49" s="41"/>
    </row>
    <row r="50" spans="1:20" ht="14.25" customHeight="1">
      <c r="A50" s="104" t="s">
        <v>170</v>
      </c>
      <c r="B50" s="38" t="s">
        <v>93</v>
      </c>
      <c r="C50" s="125" t="s">
        <v>41</v>
      </c>
      <c r="D50" s="125"/>
      <c r="E50" s="125"/>
      <c r="F50" s="159">
        <f>502.612-21.4</f>
        <v>481.21200000000005</v>
      </c>
      <c r="G50" s="159"/>
      <c r="H50" s="212">
        <v>0</v>
      </c>
      <c r="I50" s="212"/>
      <c r="J50" s="159">
        <f>502.612-21.4</f>
        <v>481.21200000000005</v>
      </c>
      <c r="K50" s="160"/>
      <c r="N50" s="40">
        <v>473.161</v>
      </c>
      <c r="O50" s="41"/>
      <c r="P50" s="41"/>
      <c r="Q50" s="41"/>
      <c r="R50" s="41"/>
      <c r="S50" s="41"/>
      <c r="T50" s="41"/>
    </row>
    <row r="51" spans="1:20" ht="12" customHeight="1">
      <c r="A51" s="89"/>
      <c r="B51" s="38"/>
      <c r="C51" s="136" t="s">
        <v>117</v>
      </c>
      <c r="D51" s="137"/>
      <c r="E51" s="138"/>
      <c r="F51" s="133"/>
      <c r="G51" s="134"/>
      <c r="H51" s="133"/>
      <c r="I51" s="134"/>
      <c r="J51" s="133"/>
      <c r="K51" s="135"/>
      <c r="N51" s="40"/>
      <c r="O51" s="41"/>
      <c r="P51" s="41"/>
      <c r="Q51" s="41"/>
      <c r="R51" s="41"/>
      <c r="S51" s="41"/>
      <c r="T51" s="41"/>
    </row>
    <row r="52" spans="1:20" ht="24" customHeight="1">
      <c r="A52" s="104" t="s">
        <v>170</v>
      </c>
      <c r="B52" s="38" t="s">
        <v>93</v>
      </c>
      <c r="C52" s="125" t="s">
        <v>98</v>
      </c>
      <c r="D52" s="125"/>
      <c r="E52" s="125"/>
      <c r="F52" s="207"/>
      <c r="G52" s="208"/>
      <c r="H52" s="207">
        <v>242.05</v>
      </c>
      <c r="I52" s="208"/>
      <c r="J52" s="159">
        <v>242.05</v>
      </c>
      <c r="K52" s="160"/>
      <c r="N52" s="40">
        <v>130</v>
      </c>
      <c r="O52" s="41">
        <v>0.8</v>
      </c>
      <c r="P52" s="41"/>
      <c r="Q52" s="41"/>
      <c r="R52" s="41"/>
      <c r="S52" s="23">
        <v>10</v>
      </c>
      <c r="T52" s="23">
        <v>6.74</v>
      </c>
    </row>
    <row r="53" spans="1:20" ht="14.25" customHeight="1">
      <c r="A53" s="89"/>
      <c r="B53" s="38"/>
      <c r="C53" s="136" t="s">
        <v>118</v>
      </c>
      <c r="D53" s="137"/>
      <c r="E53" s="138"/>
      <c r="F53" s="139"/>
      <c r="G53" s="140"/>
      <c r="H53" s="133"/>
      <c r="I53" s="134"/>
      <c r="J53" s="133"/>
      <c r="K53" s="135"/>
      <c r="N53" s="40"/>
      <c r="O53" s="41"/>
      <c r="P53" s="41"/>
      <c r="Q53" s="41"/>
      <c r="R53" s="41"/>
      <c r="S53" s="23"/>
      <c r="T53" s="23"/>
    </row>
    <row r="54" spans="1:20" ht="37.5" customHeight="1">
      <c r="A54" s="104" t="s">
        <v>170</v>
      </c>
      <c r="B54" s="38" t="s">
        <v>93</v>
      </c>
      <c r="C54" s="125" t="s">
        <v>183</v>
      </c>
      <c r="D54" s="125"/>
      <c r="E54" s="125"/>
      <c r="F54" s="133"/>
      <c r="G54" s="134"/>
      <c r="H54" s="159">
        <v>2</v>
      </c>
      <c r="I54" s="159"/>
      <c r="J54" s="159">
        <v>2</v>
      </c>
      <c r="K54" s="160"/>
      <c r="N54" s="40"/>
      <c r="O54" s="41">
        <v>350</v>
      </c>
      <c r="P54" s="41"/>
      <c r="Q54" s="41"/>
      <c r="R54" s="41"/>
      <c r="S54" s="23">
        <v>-10</v>
      </c>
      <c r="T54" s="23">
        <v>-6.74</v>
      </c>
    </row>
    <row r="55" spans="1:20" ht="12" customHeight="1" hidden="1">
      <c r="A55" s="89"/>
      <c r="B55" s="38"/>
      <c r="C55" s="136" t="s">
        <v>119</v>
      </c>
      <c r="D55" s="137"/>
      <c r="E55" s="138"/>
      <c r="F55" s="139"/>
      <c r="G55" s="140"/>
      <c r="H55" s="133"/>
      <c r="I55" s="134"/>
      <c r="J55" s="133"/>
      <c r="K55" s="135"/>
      <c r="N55" s="42"/>
      <c r="O55" s="41"/>
      <c r="P55" s="41"/>
      <c r="Q55" s="41"/>
      <c r="R55" s="41"/>
      <c r="S55" s="41"/>
      <c r="T55" s="41"/>
    </row>
    <row r="56" spans="1:20" ht="51.75" customHeight="1" hidden="1">
      <c r="A56" s="89" t="s">
        <v>120</v>
      </c>
      <c r="B56" s="38" t="s">
        <v>93</v>
      </c>
      <c r="C56" s="130" t="s">
        <v>152</v>
      </c>
      <c r="D56" s="131"/>
      <c r="E56" s="132"/>
      <c r="F56" s="102">
        <v>0</v>
      </c>
      <c r="G56" s="103"/>
      <c r="H56" s="133"/>
      <c r="I56" s="134"/>
      <c r="J56" s="133">
        <f>H56</f>
        <v>0</v>
      </c>
      <c r="K56" s="135"/>
      <c r="N56" s="42"/>
      <c r="O56" s="41">
        <v>100</v>
      </c>
      <c r="P56" s="41"/>
      <c r="Q56" s="41"/>
      <c r="R56" s="41"/>
      <c r="S56" s="41"/>
      <c r="T56" s="41"/>
    </row>
    <row r="57" spans="1:20" ht="12.75" customHeight="1" hidden="1">
      <c r="A57" s="89"/>
      <c r="B57" s="38"/>
      <c r="C57" s="136" t="s">
        <v>153</v>
      </c>
      <c r="D57" s="137"/>
      <c r="E57" s="138"/>
      <c r="F57" s="139"/>
      <c r="G57" s="140"/>
      <c r="H57" s="133"/>
      <c r="I57" s="134"/>
      <c r="J57" s="133"/>
      <c r="K57" s="135"/>
      <c r="N57" s="42"/>
      <c r="O57" s="41"/>
      <c r="P57" s="41"/>
      <c r="Q57" s="41"/>
      <c r="R57" s="41"/>
      <c r="S57" s="41"/>
      <c r="T57" s="41"/>
    </row>
    <row r="58" spans="1:20" ht="39" customHeight="1" hidden="1">
      <c r="A58" s="89" t="s">
        <v>120</v>
      </c>
      <c r="B58" s="38" t="s">
        <v>93</v>
      </c>
      <c r="C58" s="130" t="s">
        <v>154</v>
      </c>
      <c r="D58" s="131"/>
      <c r="E58" s="132"/>
      <c r="F58" s="102">
        <v>0</v>
      </c>
      <c r="G58" s="103"/>
      <c r="H58" s="133"/>
      <c r="I58" s="134"/>
      <c r="J58" s="133">
        <f>H58</f>
        <v>0</v>
      </c>
      <c r="K58" s="135"/>
      <c r="N58" s="42"/>
      <c r="O58" s="41"/>
      <c r="P58" s="41"/>
      <c r="Q58" s="41"/>
      <c r="R58" s="41"/>
      <c r="S58" s="41"/>
      <c r="T58" s="41"/>
    </row>
    <row r="59" spans="1:20" s="17" customFormat="1" ht="13.5" thickBot="1">
      <c r="A59" s="90"/>
      <c r="B59" s="91"/>
      <c r="C59" s="210" t="s">
        <v>16</v>
      </c>
      <c r="D59" s="210"/>
      <c r="E59" s="210"/>
      <c r="F59" s="184">
        <f>SUM(F48:G54)</f>
        <v>26487.966999999997</v>
      </c>
      <c r="G59" s="184"/>
      <c r="H59" s="184">
        <f>SUM(H48:H58)</f>
        <v>254.82000000000002</v>
      </c>
      <c r="I59" s="184"/>
      <c r="J59" s="184">
        <f>SUM(J48:K54)</f>
        <v>26742.786999999997</v>
      </c>
      <c r="K59" s="257"/>
      <c r="N59" s="44">
        <f>SUM(N48:N52)</f>
        <v>18177.9</v>
      </c>
      <c r="O59" s="45"/>
      <c r="P59" s="45"/>
      <c r="Q59" s="45"/>
      <c r="R59" s="45"/>
      <c r="S59" s="45"/>
      <c r="T59" s="45"/>
    </row>
    <row r="60" spans="1:20" s="17" customFormat="1" ht="0.75" customHeight="1">
      <c r="A60" s="46"/>
      <c r="B60" s="46"/>
      <c r="C60" s="47"/>
      <c r="D60" s="47"/>
      <c r="E60" s="47"/>
      <c r="F60" s="48"/>
      <c r="G60" s="48"/>
      <c r="H60" s="48"/>
      <c r="I60" s="48"/>
      <c r="J60" s="48"/>
      <c r="K60" s="48"/>
      <c r="N60" s="49"/>
      <c r="O60" s="96"/>
      <c r="P60" s="96"/>
      <c r="Q60" s="96"/>
      <c r="R60" s="96"/>
      <c r="S60" s="96"/>
      <c r="T60" s="96"/>
    </row>
    <row r="61" spans="1:20" s="17" customFormat="1" ht="13.5">
      <c r="A61" s="29" t="s">
        <v>103</v>
      </c>
      <c r="B61" s="29"/>
      <c r="E61" s="30"/>
      <c r="N61" s="27"/>
      <c r="O61" s="96"/>
      <c r="P61" s="96"/>
      <c r="Q61" s="96"/>
      <c r="R61" s="96"/>
      <c r="S61" s="96"/>
      <c r="T61" s="96"/>
    </row>
    <row r="62" spans="1:11" ht="10.5" customHeight="1" thickBot="1">
      <c r="A62" s="15"/>
      <c r="B62" s="15"/>
      <c r="K62" s="15" t="s">
        <v>12</v>
      </c>
    </row>
    <row r="63" spans="1:11" ht="18" customHeight="1">
      <c r="A63" s="227" t="s">
        <v>104</v>
      </c>
      <c r="B63" s="186"/>
      <c r="C63" s="186"/>
      <c r="D63" s="186" t="s">
        <v>9</v>
      </c>
      <c r="E63" s="186"/>
      <c r="F63" s="186" t="s">
        <v>68</v>
      </c>
      <c r="G63" s="186"/>
      <c r="H63" s="186" t="s">
        <v>67</v>
      </c>
      <c r="I63" s="186"/>
      <c r="J63" s="186" t="s">
        <v>66</v>
      </c>
      <c r="K63" s="187"/>
    </row>
    <row r="64" spans="1:11" ht="3" customHeight="1" hidden="1">
      <c r="A64" s="209"/>
      <c r="B64" s="188"/>
      <c r="C64" s="188"/>
      <c r="D64" s="188"/>
      <c r="E64" s="188"/>
      <c r="F64" s="188"/>
      <c r="G64" s="188"/>
      <c r="H64" s="188"/>
      <c r="I64" s="188"/>
      <c r="J64" s="188"/>
      <c r="K64" s="189"/>
    </row>
    <row r="65" spans="1:11" ht="9.75" customHeight="1">
      <c r="A65" s="209">
        <v>1</v>
      </c>
      <c r="B65" s="188"/>
      <c r="C65" s="188"/>
      <c r="D65" s="188">
        <v>2</v>
      </c>
      <c r="E65" s="188"/>
      <c r="F65" s="188">
        <v>3</v>
      </c>
      <c r="G65" s="188"/>
      <c r="H65" s="188">
        <v>4</v>
      </c>
      <c r="I65" s="188"/>
      <c r="J65" s="188">
        <v>5</v>
      </c>
      <c r="K65" s="189"/>
    </row>
    <row r="66" spans="1:11" ht="15" customHeight="1">
      <c r="A66" s="168" t="s">
        <v>75</v>
      </c>
      <c r="B66" s="125"/>
      <c r="C66" s="125"/>
      <c r="D66" s="169">
        <v>0</v>
      </c>
      <c r="E66" s="169"/>
      <c r="F66" s="190">
        <v>0</v>
      </c>
      <c r="G66" s="190"/>
      <c r="H66" s="192">
        <v>0</v>
      </c>
      <c r="I66" s="192"/>
      <c r="J66" s="192">
        <v>0</v>
      </c>
      <c r="K66" s="256"/>
    </row>
    <row r="67" spans="1:15" ht="28.5" customHeight="1">
      <c r="A67" s="163" t="s">
        <v>193</v>
      </c>
      <c r="B67" s="131"/>
      <c r="C67" s="132"/>
      <c r="D67" s="164"/>
      <c r="E67" s="165"/>
      <c r="F67" s="190">
        <v>0</v>
      </c>
      <c r="G67" s="190"/>
      <c r="H67" s="191">
        <v>244.05</v>
      </c>
      <c r="I67" s="191"/>
      <c r="J67" s="191">
        <v>244.05</v>
      </c>
      <c r="K67" s="258"/>
      <c r="O67" s="41">
        <v>350.8</v>
      </c>
    </row>
    <row r="68" spans="1:11" ht="13.5" customHeight="1">
      <c r="A68" s="168" t="s">
        <v>77</v>
      </c>
      <c r="B68" s="125"/>
      <c r="C68" s="125"/>
      <c r="D68" s="169">
        <v>0</v>
      </c>
      <c r="E68" s="169"/>
      <c r="F68" s="190">
        <v>0</v>
      </c>
      <c r="G68" s="190"/>
      <c r="H68" s="192"/>
      <c r="I68" s="192"/>
      <c r="J68" s="233"/>
      <c r="K68" s="234"/>
    </row>
    <row r="69" spans="1:11" ht="13.5" customHeight="1">
      <c r="A69" s="168" t="s">
        <v>76</v>
      </c>
      <c r="B69" s="125"/>
      <c r="C69" s="125"/>
      <c r="D69" s="169">
        <v>0</v>
      </c>
      <c r="E69" s="169"/>
      <c r="F69" s="190">
        <v>0</v>
      </c>
      <c r="G69" s="190"/>
      <c r="H69" s="192"/>
      <c r="I69" s="192"/>
      <c r="J69" s="233"/>
      <c r="K69" s="234"/>
    </row>
    <row r="70" spans="1:11" ht="13.5" customHeight="1" thickBot="1">
      <c r="A70" s="166" t="s">
        <v>16</v>
      </c>
      <c r="B70" s="167"/>
      <c r="C70" s="167"/>
      <c r="D70" s="229">
        <v>0</v>
      </c>
      <c r="E70" s="229"/>
      <c r="F70" s="228">
        <v>0</v>
      </c>
      <c r="G70" s="228"/>
      <c r="H70" s="231"/>
      <c r="I70" s="231"/>
      <c r="J70" s="231"/>
      <c r="K70" s="232"/>
    </row>
    <row r="71" spans="1:11" ht="6.75" customHeight="1">
      <c r="A71" s="3"/>
      <c r="B71" s="3"/>
      <c r="C71" s="3"/>
      <c r="D71" s="51"/>
      <c r="E71" s="51"/>
      <c r="F71" s="52"/>
      <c r="G71" s="52"/>
      <c r="H71" s="53"/>
      <c r="I71" s="53"/>
      <c r="J71" s="53"/>
      <c r="K71" s="53"/>
    </row>
    <row r="72" spans="1:2" ht="13.5">
      <c r="A72" s="29" t="s">
        <v>78</v>
      </c>
      <c r="B72" s="15"/>
    </row>
    <row r="73" spans="1:12" ht="12.75" customHeight="1">
      <c r="A73" s="161" t="s">
        <v>8</v>
      </c>
      <c r="B73" s="161" t="s">
        <v>9</v>
      </c>
      <c r="C73" s="161" t="s">
        <v>69</v>
      </c>
      <c r="D73" s="161"/>
      <c r="E73" s="161" t="s">
        <v>49</v>
      </c>
      <c r="F73" s="161" t="s">
        <v>17</v>
      </c>
      <c r="G73" s="161"/>
      <c r="H73" s="161"/>
      <c r="I73" s="161"/>
      <c r="J73" s="161"/>
      <c r="K73" s="161" t="s">
        <v>70</v>
      </c>
      <c r="L73" s="161"/>
    </row>
    <row r="74" spans="1:12" ht="9.75" customHeight="1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</row>
    <row r="75" spans="1:12" ht="12.75" customHeight="1">
      <c r="A75" s="31">
        <v>1</v>
      </c>
      <c r="B75" s="31">
        <v>2</v>
      </c>
      <c r="C75" s="161">
        <v>3</v>
      </c>
      <c r="D75" s="161"/>
      <c r="E75" s="31">
        <v>4</v>
      </c>
      <c r="F75" s="161">
        <v>5</v>
      </c>
      <c r="G75" s="161"/>
      <c r="H75" s="161"/>
      <c r="I75" s="161"/>
      <c r="J75" s="161"/>
      <c r="K75" s="161">
        <v>6</v>
      </c>
      <c r="L75" s="161"/>
    </row>
    <row r="76" spans="1:12" ht="10.5" customHeight="1">
      <c r="A76" s="31"/>
      <c r="B76" s="31"/>
      <c r="C76" s="193" t="s">
        <v>102</v>
      </c>
      <c r="D76" s="194"/>
      <c r="E76" s="31"/>
      <c r="F76" s="172"/>
      <c r="G76" s="230"/>
      <c r="H76" s="230"/>
      <c r="I76" s="230"/>
      <c r="J76" s="173"/>
      <c r="K76" s="172"/>
      <c r="L76" s="173"/>
    </row>
    <row r="77" spans="1:12" ht="12.75" customHeight="1">
      <c r="A77" s="31"/>
      <c r="B77" s="31"/>
      <c r="C77" s="193" t="s">
        <v>115</v>
      </c>
      <c r="D77" s="194"/>
      <c r="E77" s="31"/>
      <c r="F77" s="172"/>
      <c r="G77" s="230"/>
      <c r="H77" s="230"/>
      <c r="I77" s="230"/>
      <c r="J77" s="173"/>
      <c r="K77" s="172"/>
      <c r="L77" s="173"/>
    </row>
    <row r="78" spans="1:12" ht="27" customHeight="1">
      <c r="A78" s="31"/>
      <c r="B78" s="38" t="s">
        <v>170</v>
      </c>
      <c r="C78" s="143" t="s">
        <v>95</v>
      </c>
      <c r="D78" s="143"/>
      <c r="E78" s="54"/>
      <c r="F78" s="156"/>
      <c r="G78" s="156"/>
      <c r="H78" s="156"/>
      <c r="I78" s="156"/>
      <c r="J78" s="156"/>
      <c r="K78" s="144"/>
      <c r="L78" s="144"/>
    </row>
    <row r="79" spans="1:12" ht="12.75">
      <c r="A79" s="56">
        <v>1</v>
      </c>
      <c r="B79" s="32"/>
      <c r="C79" s="143" t="s">
        <v>18</v>
      </c>
      <c r="D79" s="143"/>
      <c r="E79" s="31"/>
      <c r="F79" s="156"/>
      <c r="G79" s="156"/>
      <c r="H79" s="156"/>
      <c r="I79" s="156"/>
      <c r="J79" s="156"/>
      <c r="K79" s="144"/>
      <c r="L79" s="144"/>
    </row>
    <row r="80" spans="1:12" ht="13.5" customHeight="1">
      <c r="A80" s="56"/>
      <c r="B80" s="32"/>
      <c r="C80" s="125" t="s">
        <v>121</v>
      </c>
      <c r="D80" s="125"/>
      <c r="E80" s="31" t="s">
        <v>122</v>
      </c>
      <c r="F80" s="153"/>
      <c r="G80" s="154"/>
      <c r="H80" s="154"/>
      <c r="I80" s="154"/>
      <c r="J80" s="155"/>
      <c r="K80" s="145">
        <v>1</v>
      </c>
      <c r="L80" s="146"/>
    </row>
    <row r="81" spans="1:12" ht="18" customHeight="1">
      <c r="A81" s="56"/>
      <c r="B81" s="32"/>
      <c r="C81" s="125" t="s">
        <v>42</v>
      </c>
      <c r="D81" s="125"/>
      <c r="E81" s="31" t="s">
        <v>122</v>
      </c>
      <c r="F81" s="126" t="s">
        <v>174</v>
      </c>
      <c r="G81" s="126"/>
      <c r="H81" s="126"/>
      <c r="I81" s="126"/>
      <c r="J81" s="126"/>
      <c r="K81" s="144">
        <v>163.5</v>
      </c>
      <c r="L81" s="144"/>
    </row>
    <row r="82" spans="1:12" ht="12.75">
      <c r="A82" s="56">
        <v>2</v>
      </c>
      <c r="B82" s="32"/>
      <c r="C82" s="143" t="s">
        <v>19</v>
      </c>
      <c r="D82" s="143"/>
      <c r="E82" s="31"/>
      <c r="F82" s="156"/>
      <c r="G82" s="156"/>
      <c r="H82" s="156"/>
      <c r="I82" s="156"/>
      <c r="J82" s="156"/>
      <c r="K82" s="144"/>
      <c r="L82" s="144"/>
    </row>
    <row r="83" spans="1:12" ht="27" customHeight="1">
      <c r="A83" s="56"/>
      <c r="B83" s="32"/>
      <c r="C83" s="125" t="s">
        <v>56</v>
      </c>
      <c r="D83" s="125"/>
      <c r="E83" s="31" t="s">
        <v>124</v>
      </c>
      <c r="F83" s="185" t="s">
        <v>54</v>
      </c>
      <c r="G83" s="185"/>
      <c r="H83" s="185"/>
      <c r="I83" s="185"/>
      <c r="J83" s="185"/>
      <c r="K83" s="144">
        <v>48201</v>
      </c>
      <c r="L83" s="144"/>
    </row>
    <row r="84" spans="1:12" ht="38.25" customHeight="1">
      <c r="A84" s="56"/>
      <c r="B84" s="32"/>
      <c r="C84" s="130" t="s">
        <v>125</v>
      </c>
      <c r="D84" s="132"/>
      <c r="E84" s="31" t="s">
        <v>124</v>
      </c>
      <c r="F84" s="185" t="s">
        <v>54</v>
      </c>
      <c r="G84" s="185"/>
      <c r="H84" s="185"/>
      <c r="I84" s="185"/>
      <c r="J84" s="185"/>
      <c r="K84" s="144">
        <v>48201</v>
      </c>
      <c r="L84" s="144"/>
    </row>
    <row r="85" spans="1:12" ht="27.75" customHeight="1">
      <c r="A85" s="56"/>
      <c r="B85" s="32"/>
      <c r="C85" s="125" t="s">
        <v>123</v>
      </c>
      <c r="D85" s="125"/>
      <c r="E85" s="31" t="s">
        <v>124</v>
      </c>
      <c r="F85" s="185" t="s">
        <v>54</v>
      </c>
      <c r="G85" s="185"/>
      <c r="H85" s="185"/>
      <c r="I85" s="185"/>
      <c r="J85" s="185"/>
      <c r="K85" s="144">
        <v>852</v>
      </c>
      <c r="L85" s="144"/>
    </row>
    <row r="86" spans="1:12" ht="26.25" customHeight="1">
      <c r="A86" s="56"/>
      <c r="B86" s="32"/>
      <c r="C86" s="125" t="s">
        <v>57</v>
      </c>
      <c r="D86" s="125"/>
      <c r="E86" s="31" t="s">
        <v>124</v>
      </c>
      <c r="F86" s="185" t="s">
        <v>126</v>
      </c>
      <c r="G86" s="185"/>
      <c r="H86" s="185"/>
      <c r="I86" s="185"/>
      <c r="J86" s="185"/>
      <c r="K86" s="144">
        <v>852</v>
      </c>
      <c r="L86" s="144"/>
    </row>
    <row r="87" spans="1:12" ht="13.5" customHeight="1">
      <c r="A87" s="56"/>
      <c r="B87" s="32"/>
      <c r="C87" s="125" t="s">
        <v>44</v>
      </c>
      <c r="D87" s="125"/>
      <c r="E87" s="31" t="s">
        <v>124</v>
      </c>
      <c r="F87" s="185" t="s">
        <v>54</v>
      </c>
      <c r="G87" s="185"/>
      <c r="H87" s="185"/>
      <c r="I87" s="185"/>
      <c r="J87" s="185"/>
      <c r="K87" s="144">
        <v>36908</v>
      </c>
      <c r="L87" s="144"/>
    </row>
    <row r="88" spans="1:12" ht="27.75" customHeight="1">
      <c r="A88" s="56"/>
      <c r="B88" s="32"/>
      <c r="C88" s="125" t="s">
        <v>45</v>
      </c>
      <c r="D88" s="125"/>
      <c r="E88" s="31" t="s">
        <v>124</v>
      </c>
      <c r="F88" s="185" t="s">
        <v>54</v>
      </c>
      <c r="G88" s="185"/>
      <c r="H88" s="185"/>
      <c r="I88" s="185"/>
      <c r="J88" s="185"/>
      <c r="K88" s="144">
        <v>521</v>
      </c>
      <c r="L88" s="144"/>
    </row>
    <row r="89" spans="1:12" ht="12.75">
      <c r="A89" s="56">
        <v>3</v>
      </c>
      <c r="B89" s="32"/>
      <c r="C89" s="143" t="s">
        <v>20</v>
      </c>
      <c r="D89" s="143"/>
      <c r="E89" s="31"/>
      <c r="F89" s="156"/>
      <c r="G89" s="156"/>
      <c r="H89" s="156"/>
      <c r="I89" s="156"/>
      <c r="J89" s="156"/>
      <c r="K89" s="144"/>
      <c r="L89" s="144"/>
    </row>
    <row r="90" spans="1:12" ht="40.5" customHeight="1">
      <c r="A90" s="56"/>
      <c r="B90" s="32" t="s">
        <v>167</v>
      </c>
      <c r="C90" s="125" t="s">
        <v>127</v>
      </c>
      <c r="D90" s="125"/>
      <c r="E90" s="31" t="s">
        <v>124</v>
      </c>
      <c r="F90" s="126" t="s">
        <v>202</v>
      </c>
      <c r="G90" s="126"/>
      <c r="H90" s="126"/>
      <c r="I90" s="126"/>
      <c r="J90" s="126"/>
      <c r="K90" s="235">
        <v>319.135</v>
      </c>
      <c r="L90" s="235"/>
    </row>
    <row r="91" spans="1:12" ht="38.25" customHeight="1">
      <c r="A91" s="56"/>
      <c r="B91" s="32"/>
      <c r="C91" s="125" t="s">
        <v>128</v>
      </c>
      <c r="D91" s="125"/>
      <c r="E91" s="31" t="s">
        <v>124</v>
      </c>
      <c r="F91" s="126" t="s">
        <v>203</v>
      </c>
      <c r="G91" s="126"/>
      <c r="H91" s="126"/>
      <c r="I91" s="126"/>
      <c r="J91" s="126"/>
      <c r="K91" s="235">
        <v>9.61</v>
      </c>
      <c r="L91" s="235"/>
    </row>
    <row r="92" spans="1:12" ht="28.5" customHeight="1">
      <c r="A92" s="56"/>
      <c r="B92" s="32"/>
      <c r="C92" s="125" t="s">
        <v>129</v>
      </c>
      <c r="D92" s="125"/>
      <c r="E92" s="31" t="s">
        <v>55</v>
      </c>
      <c r="F92" s="126" t="s">
        <v>199</v>
      </c>
      <c r="G92" s="126"/>
      <c r="H92" s="126"/>
      <c r="I92" s="126"/>
      <c r="J92" s="126"/>
      <c r="K92" s="235">
        <v>159.13</v>
      </c>
      <c r="L92" s="235"/>
    </row>
    <row r="93" spans="1:12" ht="12.75">
      <c r="A93" s="56">
        <v>4</v>
      </c>
      <c r="B93" s="32"/>
      <c r="C93" s="143" t="s">
        <v>21</v>
      </c>
      <c r="D93" s="143"/>
      <c r="E93" s="31"/>
      <c r="F93" s="161"/>
      <c r="G93" s="161"/>
      <c r="H93" s="161"/>
      <c r="I93" s="161"/>
      <c r="J93" s="161"/>
      <c r="K93" s="144"/>
      <c r="L93" s="144"/>
    </row>
    <row r="94" spans="1:12" ht="39" customHeight="1">
      <c r="A94" s="56"/>
      <c r="B94" s="32"/>
      <c r="C94" s="125" t="s">
        <v>130</v>
      </c>
      <c r="D94" s="125"/>
      <c r="E94" s="31" t="s">
        <v>58</v>
      </c>
      <c r="F94" s="153" t="s">
        <v>107</v>
      </c>
      <c r="G94" s="154"/>
      <c r="H94" s="154"/>
      <c r="I94" s="154"/>
      <c r="J94" s="155"/>
      <c r="K94" s="238">
        <v>100</v>
      </c>
      <c r="L94" s="238"/>
    </row>
    <row r="95" spans="1:12" ht="36.75" customHeight="1">
      <c r="A95" s="31"/>
      <c r="B95" s="32"/>
      <c r="C95" s="125" t="s">
        <v>131</v>
      </c>
      <c r="D95" s="125"/>
      <c r="E95" s="31" t="s">
        <v>58</v>
      </c>
      <c r="F95" s="153" t="s">
        <v>107</v>
      </c>
      <c r="G95" s="154"/>
      <c r="H95" s="154"/>
      <c r="I95" s="154"/>
      <c r="J95" s="155"/>
      <c r="K95" s="238">
        <v>100</v>
      </c>
      <c r="L95" s="238"/>
    </row>
    <row r="96" spans="1:12" ht="13.5" customHeight="1">
      <c r="A96" s="31"/>
      <c r="B96" s="32"/>
      <c r="C96" s="193" t="s">
        <v>116</v>
      </c>
      <c r="D96" s="194"/>
      <c r="E96" s="31"/>
      <c r="F96" s="153"/>
      <c r="G96" s="154"/>
      <c r="H96" s="154"/>
      <c r="I96" s="154"/>
      <c r="J96" s="155"/>
      <c r="K96" s="157"/>
      <c r="L96" s="158"/>
    </row>
    <row r="97" spans="1:12" ht="28.5" customHeight="1">
      <c r="A97" s="31"/>
      <c r="B97" s="38" t="s">
        <v>170</v>
      </c>
      <c r="C97" s="143" t="s">
        <v>41</v>
      </c>
      <c r="D97" s="143"/>
      <c r="E97" s="54"/>
      <c r="F97" s="156"/>
      <c r="G97" s="156"/>
      <c r="H97" s="156"/>
      <c r="I97" s="156"/>
      <c r="J97" s="156"/>
      <c r="K97" s="144"/>
      <c r="L97" s="144"/>
    </row>
    <row r="98" spans="1:12" ht="12.75">
      <c r="A98" s="56">
        <v>1</v>
      </c>
      <c r="B98" s="32"/>
      <c r="C98" s="143" t="s">
        <v>18</v>
      </c>
      <c r="D98" s="143"/>
      <c r="E98" s="31"/>
      <c r="F98" s="156"/>
      <c r="G98" s="156"/>
      <c r="H98" s="156"/>
      <c r="I98" s="156"/>
      <c r="J98" s="156"/>
      <c r="K98" s="144"/>
      <c r="L98" s="144"/>
    </row>
    <row r="99" spans="1:12" ht="21.75" customHeight="1">
      <c r="A99" s="56"/>
      <c r="B99" s="32"/>
      <c r="C99" s="130" t="s">
        <v>43</v>
      </c>
      <c r="D99" s="132"/>
      <c r="E99" s="31" t="s">
        <v>53</v>
      </c>
      <c r="F99" s="136" t="s">
        <v>79</v>
      </c>
      <c r="G99" s="137"/>
      <c r="H99" s="137"/>
      <c r="I99" s="137"/>
      <c r="J99" s="138"/>
      <c r="K99" s="145">
        <f>2803.4+196.3</f>
        <v>2999.7000000000003</v>
      </c>
      <c r="L99" s="146"/>
    </row>
    <row r="100" spans="1:12" ht="26.25" customHeight="1">
      <c r="A100" s="56"/>
      <c r="B100" s="32"/>
      <c r="C100" s="125" t="s">
        <v>132</v>
      </c>
      <c r="D100" s="125"/>
      <c r="E100" s="31" t="s">
        <v>55</v>
      </c>
      <c r="F100" s="239" t="s">
        <v>197</v>
      </c>
      <c r="G100" s="240"/>
      <c r="H100" s="240"/>
      <c r="I100" s="240"/>
      <c r="J100" s="241"/>
      <c r="K100" s="128">
        <v>481.212</v>
      </c>
      <c r="L100" s="128"/>
    </row>
    <row r="101" spans="1:12" ht="13.5" customHeight="1">
      <c r="A101" s="56"/>
      <c r="B101" s="32"/>
      <c r="C101" s="125" t="s">
        <v>133</v>
      </c>
      <c r="D101" s="125"/>
      <c r="E101" s="31" t="s">
        <v>55</v>
      </c>
      <c r="F101" s="242"/>
      <c r="G101" s="243"/>
      <c r="H101" s="243"/>
      <c r="I101" s="243"/>
      <c r="J101" s="244"/>
      <c r="K101" s="128">
        <f>335.719-2.6</f>
        <v>333.11899999999997</v>
      </c>
      <c r="L101" s="128"/>
    </row>
    <row r="102" spans="1:12" ht="15.75" customHeight="1">
      <c r="A102" s="56"/>
      <c r="B102" s="32"/>
      <c r="C102" s="125" t="s">
        <v>134</v>
      </c>
      <c r="D102" s="125"/>
      <c r="E102" s="31" t="s">
        <v>55</v>
      </c>
      <c r="F102" s="242"/>
      <c r="G102" s="243"/>
      <c r="H102" s="243"/>
      <c r="I102" s="243"/>
      <c r="J102" s="244"/>
      <c r="K102" s="128">
        <f>12.222-3.4</f>
        <v>8.822</v>
      </c>
      <c r="L102" s="128"/>
    </row>
    <row r="103" spans="1:12" ht="13.5" customHeight="1">
      <c r="A103" s="56"/>
      <c r="B103" s="32"/>
      <c r="C103" s="125" t="s">
        <v>135</v>
      </c>
      <c r="D103" s="125"/>
      <c r="E103" s="31" t="s">
        <v>55</v>
      </c>
      <c r="F103" s="245"/>
      <c r="G103" s="246"/>
      <c r="H103" s="246"/>
      <c r="I103" s="246"/>
      <c r="J103" s="247"/>
      <c r="K103" s="236">
        <f>154.671-15.4</f>
        <v>139.271</v>
      </c>
      <c r="L103" s="237"/>
    </row>
    <row r="104" spans="1:12" ht="12.75">
      <c r="A104" s="56">
        <v>2</v>
      </c>
      <c r="B104" s="32"/>
      <c r="C104" s="143" t="s">
        <v>19</v>
      </c>
      <c r="D104" s="143"/>
      <c r="E104" s="31"/>
      <c r="F104" s="156"/>
      <c r="G104" s="156"/>
      <c r="H104" s="156"/>
      <c r="I104" s="156"/>
      <c r="J104" s="156"/>
      <c r="K104" s="144"/>
      <c r="L104" s="144"/>
    </row>
    <row r="105" spans="1:12" ht="29.25" customHeight="1">
      <c r="A105" s="56"/>
      <c r="B105" s="32"/>
      <c r="C105" s="125" t="s">
        <v>136</v>
      </c>
      <c r="D105" s="125"/>
      <c r="E105" s="31"/>
      <c r="F105" s="156"/>
      <c r="G105" s="156"/>
      <c r="H105" s="156"/>
      <c r="I105" s="156"/>
      <c r="J105" s="156"/>
      <c r="K105" s="144"/>
      <c r="L105" s="144"/>
    </row>
    <row r="106" spans="1:12" ht="16.5" customHeight="1">
      <c r="A106" s="56"/>
      <c r="B106" s="32"/>
      <c r="C106" s="125" t="s">
        <v>46</v>
      </c>
      <c r="D106" s="125"/>
      <c r="E106" s="31" t="s">
        <v>137</v>
      </c>
      <c r="F106" s="239" t="s">
        <v>175</v>
      </c>
      <c r="G106" s="240"/>
      <c r="H106" s="240"/>
      <c r="I106" s="240"/>
      <c r="J106" s="241"/>
      <c r="K106" s="144">
        <v>0.175</v>
      </c>
      <c r="L106" s="144"/>
    </row>
    <row r="107" spans="1:12" ht="14.25" customHeight="1">
      <c r="A107" s="56"/>
      <c r="B107" s="32"/>
      <c r="C107" s="125" t="s">
        <v>47</v>
      </c>
      <c r="D107" s="125"/>
      <c r="E107" s="31" t="s">
        <v>138</v>
      </c>
      <c r="F107" s="242"/>
      <c r="G107" s="243"/>
      <c r="H107" s="243"/>
      <c r="I107" s="243"/>
      <c r="J107" s="244"/>
      <c r="K107" s="128">
        <v>0.802</v>
      </c>
      <c r="L107" s="128"/>
    </row>
    <row r="108" spans="1:12" ht="15.75" customHeight="1">
      <c r="A108" s="56"/>
      <c r="B108" s="32"/>
      <c r="C108" s="125" t="s">
        <v>48</v>
      </c>
      <c r="D108" s="125"/>
      <c r="E108" s="31" t="s">
        <v>177</v>
      </c>
      <c r="F108" s="242"/>
      <c r="G108" s="243"/>
      <c r="H108" s="243"/>
      <c r="I108" s="243"/>
      <c r="J108" s="244"/>
      <c r="K108" s="128">
        <v>71.195</v>
      </c>
      <c r="L108" s="128"/>
    </row>
    <row r="109" spans="1:12" ht="12.75" customHeight="1">
      <c r="A109" s="56">
        <v>3</v>
      </c>
      <c r="B109" s="32"/>
      <c r="C109" s="143" t="s">
        <v>20</v>
      </c>
      <c r="D109" s="143"/>
      <c r="E109" s="31"/>
      <c r="F109" s="245"/>
      <c r="G109" s="246"/>
      <c r="H109" s="246"/>
      <c r="I109" s="246"/>
      <c r="J109" s="247"/>
      <c r="K109" s="144"/>
      <c r="L109" s="144"/>
    </row>
    <row r="110" spans="1:12" ht="27" customHeight="1">
      <c r="A110" s="56"/>
      <c r="B110" s="32"/>
      <c r="C110" s="125" t="s">
        <v>139</v>
      </c>
      <c r="D110" s="125"/>
      <c r="E110" s="31"/>
      <c r="F110" s="161"/>
      <c r="G110" s="161"/>
      <c r="H110" s="161"/>
      <c r="I110" s="161"/>
      <c r="J110" s="161"/>
      <c r="K110" s="144"/>
      <c r="L110" s="144"/>
    </row>
    <row r="111" spans="1:12" ht="22.5" customHeight="1">
      <c r="A111" s="56"/>
      <c r="B111" s="32"/>
      <c r="C111" s="125" t="s">
        <v>46</v>
      </c>
      <c r="D111" s="125"/>
      <c r="E111" s="57" t="s">
        <v>59</v>
      </c>
      <c r="F111" s="126" t="s">
        <v>196</v>
      </c>
      <c r="G111" s="126"/>
      <c r="H111" s="126"/>
      <c r="I111" s="126"/>
      <c r="J111" s="126"/>
      <c r="K111" s="254">
        <v>0.058</v>
      </c>
      <c r="L111" s="254"/>
    </row>
    <row r="112" spans="1:12" ht="24" customHeight="1">
      <c r="A112" s="56"/>
      <c r="B112" s="32"/>
      <c r="C112" s="125" t="s">
        <v>47</v>
      </c>
      <c r="D112" s="125"/>
      <c r="E112" s="57" t="s">
        <v>140</v>
      </c>
      <c r="F112" s="126" t="s">
        <v>176</v>
      </c>
      <c r="G112" s="126"/>
      <c r="H112" s="126"/>
      <c r="I112" s="126"/>
      <c r="J112" s="126"/>
      <c r="K112" s="254">
        <f>K107*1000/K99</f>
        <v>0.26736006934026735</v>
      </c>
      <c r="L112" s="254"/>
    </row>
    <row r="113" spans="1:12" ht="24" customHeight="1">
      <c r="A113" s="56"/>
      <c r="B113" s="32"/>
      <c r="C113" s="125" t="s">
        <v>48</v>
      </c>
      <c r="D113" s="125"/>
      <c r="E113" s="57" t="s">
        <v>141</v>
      </c>
      <c r="F113" s="126" t="s">
        <v>187</v>
      </c>
      <c r="G113" s="126"/>
      <c r="H113" s="126"/>
      <c r="I113" s="126"/>
      <c r="J113" s="126"/>
      <c r="K113" s="254">
        <f>K108*1000/K99</f>
        <v>23.734040070673732</v>
      </c>
      <c r="L113" s="254"/>
    </row>
    <row r="114" spans="1:12" ht="18.75" customHeight="1">
      <c r="A114" s="56">
        <v>4</v>
      </c>
      <c r="B114" s="32"/>
      <c r="C114" s="195" t="s">
        <v>21</v>
      </c>
      <c r="D114" s="197"/>
      <c r="E114" s="31"/>
      <c r="F114" s="136"/>
      <c r="G114" s="137"/>
      <c r="H114" s="137"/>
      <c r="I114" s="137"/>
      <c r="J114" s="138"/>
      <c r="K114" s="172"/>
      <c r="L114" s="173"/>
    </row>
    <row r="115" spans="1:12" ht="26.25" customHeight="1">
      <c r="A115" s="31"/>
      <c r="B115" s="32"/>
      <c r="C115" s="125" t="s">
        <v>180</v>
      </c>
      <c r="D115" s="125"/>
      <c r="E115" s="31" t="s">
        <v>58</v>
      </c>
      <c r="F115" s="126" t="s">
        <v>181</v>
      </c>
      <c r="G115" s="126"/>
      <c r="H115" s="126"/>
      <c r="I115" s="126"/>
      <c r="J115" s="126"/>
      <c r="K115" s="255">
        <v>0.1</v>
      </c>
      <c r="L115" s="144"/>
    </row>
    <row r="116" spans="1:12" ht="18.75" customHeight="1" hidden="1">
      <c r="A116" s="31"/>
      <c r="B116" s="32"/>
      <c r="C116" s="130"/>
      <c r="D116" s="132"/>
      <c r="E116" s="31"/>
      <c r="F116" s="153" t="s">
        <v>107</v>
      </c>
      <c r="G116" s="154"/>
      <c r="H116" s="154"/>
      <c r="I116" s="154"/>
      <c r="J116" s="155"/>
      <c r="K116" s="157"/>
      <c r="L116" s="158"/>
    </row>
    <row r="117" spans="1:12" ht="13.5" customHeight="1">
      <c r="A117" s="31"/>
      <c r="B117" s="32"/>
      <c r="C117" s="193" t="s">
        <v>117</v>
      </c>
      <c r="D117" s="194"/>
      <c r="E117" s="31"/>
      <c r="F117" s="153"/>
      <c r="G117" s="154"/>
      <c r="H117" s="154"/>
      <c r="I117" s="154"/>
      <c r="J117" s="155"/>
      <c r="K117" s="157"/>
      <c r="L117" s="158"/>
    </row>
    <row r="118" spans="1:12" ht="29.25" customHeight="1">
      <c r="A118" s="31"/>
      <c r="B118" s="38" t="s">
        <v>170</v>
      </c>
      <c r="C118" s="143" t="s">
        <v>98</v>
      </c>
      <c r="D118" s="143"/>
      <c r="E118" s="54"/>
      <c r="F118" s="156"/>
      <c r="G118" s="156"/>
      <c r="H118" s="156"/>
      <c r="I118" s="156"/>
      <c r="J118" s="156"/>
      <c r="K118" s="144"/>
      <c r="L118" s="144"/>
    </row>
    <row r="119" spans="1:12" ht="17.25" customHeight="1">
      <c r="A119" s="56">
        <v>1</v>
      </c>
      <c r="B119" s="32"/>
      <c r="C119" s="143" t="s">
        <v>18</v>
      </c>
      <c r="D119" s="143"/>
      <c r="E119" s="31" t="s">
        <v>55</v>
      </c>
      <c r="F119" s="126" t="s">
        <v>190</v>
      </c>
      <c r="G119" s="126"/>
      <c r="H119" s="126"/>
      <c r="I119" s="126"/>
      <c r="J119" s="126"/>
      <c r="K119" s="128">
        <v>242.05</v>
      </c>
      <c r="L119" s="128"/>
    </row>
    <row r="120" spans="1:14" ht="37.5" customHeight="1">
      <c r="A120" s="56"/>
      <c r="B120" s="32"/>
      <c r="C120" s="125" t="s">
        <v>99</v>
      </c>
      <c r="D120" s="125"/>
      <c r="E120" s="31" t="s">
        <v>55</v>
      </c>
      <c r="F120" s="126" t="s">
        <v>190</v>
      </c>
      <c r="G120" s="126"/>
      <c r="H120" s="126"/>
      <c r="I120" s="126"/>
      <c r="J120" s="126"/>
      <c r="K120" s="128">
        <v>242.05</v>
      </c>
      <c r="L120" s="128"/>
      <c r="N120" s="5">
        <v>0.8</v>
      </c>
    </row>
    <row r="121" spans="1:12" ht="28.5" customHeight="1">
      <c r="A121" s="56"/>
      <c r="B121" s="32"/>
      <c r="C121" s="130" t="s">
        <v>143</v>
      </c>
      <c r="D121" s="132"/>
      <c r="E121" s="31" t="s">
        <v>122</v>
      </c>
      <c r="F121" s="126" t="s">
        <v>182</v>
      </c>
      <c r="G121" s="126"/>
      <c r="H121" s="126"/>
      <c r="I121" s="126"/>
      <c r="J121" s="126"/>
      <c r="K121" s="145">
        <v>24</v>
      </c>
      <c r="L121" s="146"/>
    </row>
    <row r="122" spans="1:12" ht="12.75">
      <c r="A122" s="56">
        <v>2</v>
      </c>
      <c r="B122" s="32"/>
      <c r="C122" s="143" t="s">
        <v>19</v>
      </c>
      <c r="D122" s="143"/>
      <c r="E122" s="31"/>
      <c r="F122" s="156"/>
      <c r="G122" s="156"/>
      <c r="H122" s="156"/>
      <c r="I122" s="156"/>
      <c r="J122" s="156"/>
      <c r="K122" s="144"/>
      <c r="L122" s="144"/>
    </row>
    <row r="123" spans="1:12" ht="27.75" customHeight="1">
      <c r="A123" s="56"/>
      <c r="B123" s="32"/>
      <c r="C123" s="130" t="s">
        <v>144</v>
      </c>
      <c r="D123" s="132"/>
      <c r="E123" s="31" t="s">
        <v>122</v>
      </c>
      <c r="F123" s="126" t="s">
        <v>182</v>
      </c>
      <c r="G123" s="126"/>
      <c r="H123" s="126"/>
      <c r="I123" s="126"/>
      <c r="J123" s="126"/>
      <c r="K123" s="145">
        <v>24</v>
      </c>
      <c r="L123" s="146"/>
    </row>
    <row r="124" spans="1:12" ht="12.75">
      <c r="A124" s="56">
        <v>3</v>
      </c>
      <c r="B124" s="32"/>
      <c r="C124" s="143" t="s">
        <v>20</v>
      </c>
      <c r="D124" s="143"/>
      <c r="E124" s="31"/>
      <c r="F124" s="126"/>
      <c r="G124" s="126"/>
      <c r="H124" s="126"/>
      <c r="I124" s="126"/>
      <c r="J124" s="126"/>
      <c r="K124" s="144"/>
      <c r="L124" s="144"/>
    </row>
    <row r="125" spans="1:12" ht="40.5" customHeight="1">
      <c r="A125" s="56"/>
      <c r="B125" s="32"/>
      <c r="C125" s="125" t="s">
        <v>145</v>
      </c>
      <c r="D125" s="125"/>
      <c r="E125" s="31" t="s">
        <v>55</v>
      </c>
      <c r="F125" s="126" t="s">
        <v>198</v>
      </c>
      <c r="G125" s="127"/>
      <c r="H125" s="127"/>
      <c r="I125" s="127"/>
      <c r="J125" s="127"/>
      <c r="K125" s="128">
        <f>K120/K121</f>
        <v>10.085416666666667</v>
      </c>
      <c r="L125" s="128"/>
    </row>
    <row r="126" spans="1:12" ht="13.5" customHeight="1">
      <c r="A126" s="56">
        <v>4</v>
      </c>
      <c r="B126" s="32"/>
      <c r="C126" s="143" t="s">
        <v>21</v>
      </c>
      <c r="D126" s="143"/>
      <c r="E126" s="31"/>
      <c r="F126" s="126"/>
      <c r="G126" s="126"/>
      <c r="H126" s="126"/>
      <c r="I126" s="126"/>
      <c r="J126" s="126"/>
      <c r="K126" s="145"/>
      <c r="L126" s="146"/>
    </row>
    <row r="127" spans="1:12" ht="39.75" customHeight="1">
      <c r="A127" s="32"/>
      <c r="B127" s="32"/>
      <c r="C127" s="125" t="s">
        <v>146</v>
      </c>
      <c r="D127" s="125"/>
      <c r="E127" s="31" t="s">
        <v>58</v>
      </c>
      <c r="F127" s="147" t="s">
        <v>107</v>
      </c>
      <c r="G127" s="148"/>
      <c r="H127" s="148"/>
      <c r="I127" s="148"/>
      <c r="J127" s="149"/>
      <c r="K127" s="144">
        <v>100</v>
      </c>
      <c r="L127" s="144"/>
    </row>
    <row r="128" spans="1:12" ht="29.25" customHeight="1" hidden="1">
      <c r="A128" s="58">
        <v>4</v>
      </c>
      <c r="B128" s="59"/>
      <c r="C128" s="195" t="s">
        <v>50</v>
      </c>
      <c r="D128" s="196"/>
      <c r="E128" s="54"/>
      <c r="F128" s="199" t="s">
        <v>61</v>
      </c>
      <c r="G128" s="31"/>
      <c r="H128" s="31"/>
      <c r="I128" s="31"/>
      <c r="J128" s="31"/>
      <c r="K128" s="55"/>
      <c r="L128" s="60"/>
    </row>
    <row r="129" spans="1:12" ht="29.25" customHeight="1" hidden="1">
      <c r="A129" s="58">
        <v>1</v>
      </c>
      <c r="B129" s="59"/>
      <c r="C129" s="195" t="s">
        <v>18</v>
      </c>
      <c r="D129" s="197"/>
      <c r="E129" s="31"/>
      <c r="F129" s="200"/>
      <c r="G129" s="31"/>
      <c r="H129" s="31"/>
      <c r="I129" s="31"/>
      <c r="J129" s="31"/>
      <c r="K129" s="55"/>
      <c r="L129" s="60"/>
    </row>
    <row r="130" spans="1:12" ht="29.25" customHeight="1" hidden="1">
      <c r="A130" s="58"/>
      <c r="B130" s="59"/>
      <c r="C130" s="130" t="s">
        <v>51</v>
      </c>
      <c r="D130" s="132"/>
      <c r="E130" s="31" t="s">
        <v>55</v>
      </c>
      <c r="F130" s="200"/>
      <c r="G130" s="249">
        <v>0</v>
      </c>
      <c r="H130" s="250"/>
      <c r="I130" s="249">
        <v>0</v>
      </c>
      <c r="J130" s="250"/>
      <c r="K130" s="249">
        <v>0</v>
      </c>
      <c r="L130" s="250"/>
    </row>
    <row r="131" spans="1:12" ht="29.25" customHeight="1" hidden="1">
      <c r="A131" s="58">
        <v>2</v>
      </c>
      <c r="B131" s="59"/>
      <c r="C131" s="195" t="s">
        <v>19</v>
      </c>
      <c r="D131" s="197"/>
      <c r="E131" s="31"/>
      <c r="F131" s="200"/>
      <c r="G131" s="31"/>
      <c r="H131" s="31"/>
      <c r="I131" s="31"/>
      <c r="J131" s="31"/>
      <c r="K131" s="39"/>
      <c r="L131" s="60"/>
    </row>
    <row r="132" spans="1:12" ht="29.25" customHeight="1" hidden="1">
      <c r="A132" s="58">
        <v>3</v>
      </c>
      <c r="B132" s="59"/>
      <c r="C132" s="195" t="s">
        <v>20</v>
      </c>
      <c r="D132" s="197"/>
      <c r="E132" s="31"/>
      <c r="F132" s="200"/>
      <c r="G132" s="31"/>
      <c r="H132" s="31"/>
      <c r="I132" s="31"/>
      <c r="J132" s="31"/>
      <c r="K132" s="31"/>
      <c r="L132" s="60"/>
    </row>
    <row r="133" spans="1:12" ht="29.25" customHeight="1" hidden="1">
      <c r="A133" s="32">
        <v>4</v>
      </c>
      <c r="B133" s="32"/>
      <c r="C133" s="143" t="s">
        <v>21</v>
      </c>
      <c r="D133" s="143"/>
      <c r="E133" s="61"/>
      <c r="F133" s="200"/>
      <c r="G133" s="61"/>
      <c r="H133" s="61"/>
      <c r="I133" s="61"/>
      <c r="J133" s="61"/>
      <c r="K133" s="61"/>
      <c r="L133" s="62"/>
    </row>
    <row r="134" spans="1:12" ht="0.75" customHeight="1" hidden="1" thickBot="1">
      <c r="A134" s="63"/>
      <c r="B134" s="64"/>
      <c r="C134" s="261" t="s">
        <v>60</v>
      </c>
      <c r="D134" s="262"/>
      <c r="E134" s="65" t="s">
        <v>58</v>
      </c>
      <c r="F134" s="201"/>
      <c r="G134" s="65"/>
      <c r="H134" s="65"/>
      <c r="I134" s="65">
        <v>100</v>
      </c>
      <c r="J134" s="65"/>
      <c r="K134" s="65"/>
      <c r="L134" s="66">
        <v>100</v>
      </c>
    </row>
    <row r="135" spans="1:12" ht="14.25" customHeight="1" hidden="1">
      <c r="A135" s="31"/>
      <c r="B135" s="32"/>
      <c r="C135" s="193" t="s">
        <v>118</v>
      </c>
      <c r="D135" s="194"/>
      <c r="E135" s="31"/>
      <c r="F135" s="153"/>
      <c r="G135" s="154"/>
      <c r="H135" s="154"/>
      <c r="I135" s="154"/>
      <c r="J135" s="155"/>
      <c r="K135" s="157"/>
      <c r="L135" s="158"/>
    </row>
    <row r="136" spans="1:12" ht="27" customHeight="1" hidden="1">
      <c r="A136" s="31"/>
      <c r="B136" s="38" t="s">
        <v>101</v>
      </c>
      <c r="C136" s="143" t="s">
        <v>142</v>
      </c>
      <c r="D136" s="143"/>
      <c r="E136" s="54"/>
      <c r="F136" s="156"/>
      <c r="G136" s="156"/>
      <c r="H136" s="156"/>
      <c r="I136" s="156"/>
      <c r="J136" s="156"/>
      <c r="K136" s="144"/>
      <c r="L136" s="144"/>
    </row>
    <row r="137" spans="1:12" ht="14.25" customHeight="1" hidden="1">
      <c r="A137" s="56">
        <v>1</v>
      </c>
      <c r="B137" s="32"/>
      <c r="C137" s="143" t="s">
        <v>18</v>
      </c>
      <c r="D137" s="143"/>
      <c r="E137" s="31"/>
      <c r="F137" s="126"/>
      <c r="G137" s="126"/>
      <c r="H137" s="126"/>
      <c r="I137" s="126"/>
      <c r="J137" s="126"/>
      <c r="K137" s="150"/>
      <c r="L137" s="150"/>
    </row>
    <row r="138" spans="1:12" ht="11.25" customHeight="1" hidden="1">
      <c r="A138" s="56"/>
      <c r="B138" s="32"/>
      <c r="C138" s="125" t="s">
        <v>100</v>
      </c>
      <c r="D138" s="125"/>
      <c r="E138" s="31" t="s">
        <v>55</v>
      </c>
      <c r="F138" s="126" t="s">
        <v>105</v>
      </c>
      <c r="G138" s="126"/>
      <c r="H138" s="126"/>
      <c r="I138" s="126"/>
      <c r="J138" s="126"/>
      <c r="K138" s="150">
        <f>J54</f>
        <v>2</v>
      </c>
      <c r="L138" s="150"/>
    </row>
    <row r="139" spans="1:12" ht="13.5" customHeight="1" hidden="1">
      <c r="A139" s="56">
        <v>2</v>
      </c>
      <c r="B139" s="32"/>
      <c r="C139" s="143" t="s">
        <v>19</v>
      </c>
      <c r="D139" s="143"/>
      <c r="E139" s="31"/>
      <c r="F139" s="156"/>
      <c r="G139" s="156"/>
      <c r="H139" s="156"/>
      <c r="I139" s="156"/>
      <c r="J139" s="156"/>
      <c r="K139" s="144"/>
      <c r="L139" s="144"/>
    </row>
    <row r="140" spans="1:12" ht="24.75" customHeight="1" hidden="1">
      <c r="A140" s="56"/>
      <c r="B140" s="32"/>
      <c r="C140" s="125" t="s">
        <v>147</v>
      </c>
      <c r="D140" s="125"/>
      <c r="E140" s="31" t="s">
        <v>53</v>
      </c>
      <c r="F140" s="126" t="s">
        <v>106</v>
      </c>
      <c r="G140" s="126"/>
      <c r="H140" s="126"/>
      <c r="I140" s="126"/>
      <c r="J140" s="126"/>
      <c r="K140" s="144">
        <v>239.8</v>
      </c>
      <c r="L140" s="144"/>
    </row>
    <row r="141" spans="1:12" ht="24.75" customHeight="1" hidden="1">
      <c r="A141" s="56"/>
      <c r="B141" s="32"/>
      <c r="C141" s="125" t="s">
        <v>163</v>
      </c>
      <c r="D141" s="125"/>
      <c r="E141" s="31" t="s">
        <v>122</v>
      </c>
      <c r="F141" s="126" t="s">
        <v>106</v>
      </c>
      <c r="G141" s="126"/>
      <c r="H141" s="126"/>
      <c r="I141" s="126"/>
      <c r="J141" s="126"/>
      <c r="K141" s="259">
        <v>3</v>
      </c>
      <c r="L141" s="259"/>
    </row>
    <row r="142" spans="1:12" ht="13.5" customHeight="1" hidden="1">
      <c r="A142" s="56">
        <v>3</v>
      </c>
      <c r="B142" s="32"/>
      <c r="C142" s="143" t="s">
        <v>20</v>
      </c>
      <c r="D142" s="143"/>
      <c r="E142" s="31"/>
      <c r="F142" s="126"/>
      <c r="G142" s="126"/>
      <c r="H142" s="126"/>
      <c r="I142" s="126"/>
      <c r="J142" s="126"/>
      <c r="K142" s="144"/>
      <c r="L142" s="144"/>
    </row>
    <row r="143" spans="1:20" s="99" customFormat="1" ht="17.25" customHeight="1" hidden="1">
      <c r="A143" s="97"/>
      <c r="B143" s="98"/>
      <c r="C143" s="125" t="s">
        <v>148</v>
      </c>
      <c r="D143" s="125"/>
      <c r="E143" s="31" t="s">
        <v>55</v>
      </c>
      <c r="F143" s="126" t="s">
        <v>165</v>
      </c>
      <c r="G143" s="126"/>
      <c r="H143" s="126"/>
      <c r="I143" s="126"/>
      <c r="J143" s="126"/>
      <c r="K143" s="260">
        <f>((K138-2.6)/K140)</f>
        <v>-0.0025020850708924107</v>
      </c>
      <c r="L143" s="260"/>
      <c r="N143" s="100"/>
      <c r="O143" s="101"/>
      <c r="P143" s="101"/>
      <c r="Q143" s="101"/>
      <c r="R143" s="101"/>
      <c r="S143" s="101"/>
      <c r="T143" s="101"/>
    </row>
    <row r="144" spans="1:20" s="99" customFormat="1" ht="17.25" customHeight="1" hidden="1">
      <c r="A144" s="97"/>
      <c r="B144" s="98"/>
      <c r="C144" s="125" t="s">
        <v>164</v>
      </c>
      <c r="D144" s="125"/>
      <c r="E144" s="31" t="s">
        <v>55</v>
      </c>
      <c r="F144" s="126" t="s">
        <v>166</v>
      </c>
      <c r="G144" s="126"/>
      <c r="H144" s="126"/>
      <c r="I144" s="126"/>
      <c r="J144" s="126"/>
      <c r="K144" s="260">
        <f>0.867</f>
        <v>0.867</v>
      </c>
      <c r="L144" s="260"/>
      <c r="N144" s="100"/>
      <c r="O144" s="101"/>
      <c r="P144" s="101"/>
      <c r="Q144" s="101"/>
      <c r="R144" s="101"/>
      <c r="S144" s="101"/>
      <c r="T144" s="101"/>
    </row>
    <row r="145" spans="1:12" ht="10.5" customHeight="1" hidden="1">
      <c r="A145" s="56">
        <v>4</v>
      </c>
      <c r="B145" s="32"/>
      <c r="C145" s="143" t="s">
        <v>21</v>
      </c>
      <c r="D145" s="143"/>
      <c r="E145" s="31"/>
      <c r="F145" s="126"/>
      <c r="G145" s="126"/>
      <c r="H145" s="126"/>
      <c r="I145" s="126"/>
      <c r="J145" s="126"/>
      <c r="K145" s="145"/>
      <c r="L145" s="146"/>
    </row>
    <row r="146" spans="1:12" ht="39.75" customHeight="1" hidden="1">
      <c r="A146" s="32"/>
      <c r="B146" s="32"/>
      <c r="C146" s="125" t="s">
        <v>157</v>
      </c>
      <c r="D146" s="125"/>
      <c r="E146" s="31" t="s">
        <v>58</v>
      </c>
      <c r="F146" s="147" t="s">
        <v>107</v>
      </c>
      <c r="G146" s="148"/>
      <c r="H146" s="148"/>
      <c r="I146" s="148"/>
      <c r="J146" s="149"/>
      <c r="K146" s="144">
        <v>100</v>
      </c>
      <c r="L146" s="144"/>
    </row>
    <row r="147" spans="1:12" ht="12.75" customHeight="1" hidden="1">
      <c r="A147" s="32"/>
      <c r="B147" s="32"/>
      <c r="C147" s="193" t="s">
        <v>118</v>
      </c>
      <c r="D147" s="194"/>
      <c r="E147" s="31"/>
      <c r="F147" s="147"/>
      <c r="G147" s="148"/>
      <c r="H147" s="148"/>
      <c r="I147" s="148"/>
      <c r="J147" s="149"/>
      <c r="K147" s="145"/>
      <c r="L147" s="146"/>
    </row>
    <row r="148" spans="1:12" ht="12.75" customHeight="1">
      <c r="A148" s="32"/>
      <c r="B148" s="38"/>
      <c r="C148" s="110" t="s">
        <v>118</v>
      </c>
      <c r="D148" s="111"/>
      <c r="E148" s="31"/>
      <c r="F148" s="114"/>
      <c r="G148" s="116"/>
      <c r="H148" s="116"/>
      <c r="I148" s="116"/>
      <c r="J148" s="115"/>
      <c r="K148" s="112"/>
      <c r="L148" s="113"/>
    </row>
    <row r="149" spans="1:12" ht="51" customHeight="1">
      <c r="A149" s="31"/>
      <c r="B149" s="38" t="s">
        <v>170</v>
      </c>
      <c r="C149" s="143" t="s">
        <v>183</v>
      </c>
      <c r="D149" s="143"/>
      <c r="E149" s="54"/>
      <c r="F149" s="156"/>
      <c r="G149" s="156"/>
      <c r="H149" s="156"/>
      <c r="I149" s="156"/>
      <c r="J149" s="156"/>
      <c r="K149" s="144"/>
      <c r="L149" s="144"/>
    </row>
    <row r="150" spans="1:12" ht="15" customHeight="1">
      <c r="A150" s="56">
        <v>1</v>
      </c>
      <c r="B150" s="32"/>
      <c r="C150" s="143" t="s">
        <v>18</v>
      </c>
      <c r="D150" s="143"/>
      <c r="E150" s="31"/>
      <c r="F150" s="126"/>
      <c r="G150" s="126"/>
      <c r="H150" s="126"/>
      <c r="I150" s="126"/>
      <c r="J150" s="126"/>
      <c r="K150" s="128">
        <v>2</v>
      </c>
      <c r="L150" s="128"/>
    </row>
    <row r="151" spans="1:12" ht="14.25" customHeight="1">
      <c r="A151" s="56"/>
      <c r="B151" s="32"/>
      <c r="C151" s="125" t="s">
        <v>150</v>
      </c>
      <c r="D151" s="125"/>
      <c r="E151" s="31" t="s">
        <v>55</v>
      </c>
      <c r="F151" s="126" t="s">
        <v>182</v>
      </c>
      <c r="G151" s="126"/>
      <c r="H151" s="126"/>
      <c r="I151" s="126"/>
      <c r="J151" s="126"/>
      <c r="K151" s="128">
        <v>2</v>
      </c>
      <c r="L151" s="128"/>
    </row>
    <row r="152" spans="1:12" ht="27" customHeight="1">
      <c r="A152" s="56"/>
      <c r="B152" s="32"/>
      <c r="C152" s="130" t="s">
        <v>184</v>
      </c>
      <c r="D152" s="132"/>
      <c r="E152" s="31" t="s">
        <v>122</v>
      </c>
      <c r="F152" s="126" t="s">
        <v>182</v>
      </c>
      <c r="G152" s="126"/>
      <c r="H152" s="126"/>
      <c r="I152" s="126"/>
      <c r="J152" s="126"/>
      <c r="K152" s="151">
        <v>1</v>
      </c>
      <c r="L152" s="152"/>
    </row>
    <row r="153" spans="1:12" ht="12.75" customHeight="1">
      <c r="A153" s="56">
        <v>2</v>
      </c>
      <c r="B153" s="32"/>
      <c r="C153" s="143" t="s">
        <v>19</v>
      </c>
      <c r="D153" s="143"/>
      <c r="E153" s="31"/>
      <c r="F153" s="156"/>
      <c r="G153" s="156"/>
      <c r="H153" s="156"/>
      <c r="I153" s="156"/>
      <c r="J153" s="156"/>
      <c r="K153" s="144"/>
      <c r="L153" s="144"/>
    </row>
    <row r="154" spans="1:12" ht="27.75" customHeight="1">
      <c r="A154" s="56"/>
      <c r="B154" s="32"/>
      <c r="C154" s="125" t="s">
        <v>185</v>
      </c>
      <c r="D154" s="125"/>
      <c r="E154" s="31" t="s">
        <v>122</v>
      </c>
      <c r="F154" s="126" t="s">
        <v>182</v>
      </c>
      <c r="G154" s="126"/>
      <c r="H154" s="126"/>
      <c r="I154" s="126"/>
      <c r="J154" s="126"/>
      <c r="K154" s="144">
        <v>1</v>
      </c>
      <c r="L154" s="144"/>
    </row>
    <row r="155" spans="1:12" ht="17.25" customHeight="1">
      <c r="A155" s="56">
        <v>3</v>
      </c>
      <c r="B155" s="32"/>
      <c r="C155" s="143" t="s">
        <v>20</v>
      </c>
      <c r="D155" s="143"/>
      <c r="E155" s="31"/>
      <c r="F155" s="126"/>
      <c r="G155" s="126"/>
      <c r="H155" s="126"/>
      <c r="I155" s="126"/>
      <c r="J155" s="126"/>
      <c r="K155" s="144"/>
      <c r="L155" s="144"/>
    </row>
    <row r="156" spans="1:12" ht="29.25" customHeight="1">
      <c r="A156" s="56"/>
      <c r="B156" s="32"/>
      <c r="C156" s="125" t="s">
        <v>192</v>
      </c>
      <c r="D156" s="125"/>
      <c r="E156" s="31" t="s">
        <v>55</v>
      </c>
      <c r="F156" s="126" t="s">
        <v>191</v>
      </c>
      <c r="G156" s="127"/>
      <c r="H156" s="127"/>
      <c r="I156" s="127"/>
      <c r="J156" s="127"/>
      <c r="K156" s="128">
        <f>K151/K152</f>
        <v>2</v>
      </c>
      <c r="L156" s="128"/>
    </row>
    <row r="157" spans="1:12" ht="18.75" customHeight="1">
      <c r="A157" s="56">
        <v>4</v>
      </c>
      <c r="B157" s="32"/>
      <c r="C157" s="143" t="s">
        <v>21</v>
      </c>
      <c r="D157" s="143"/>
      <c r="E157" s="31"/>
      <c r="F157" s="126"/>
      <c r="G157" s="126"/>
      <c r="H157" s="126"/>
      <c r="I157" s="126"/>
      <c r="J157" s="126"/>
      <c r="K157" s="145"/>
      <c r="L157" s="146"/>
    </row>
    <row r="158" spans="1:12" ht="51.75" customHeight="1">
      <c r="A158" s="32"/>
      <c r="B158" s="32"/>
      <c r="C158" s="125" t="s">
        <v>186</v>
      </c>
      <c r="D158" s="125"/>
      <c r="E158" s="31" t="s">
        <v>58</v>
      </c>
      <c r="F158" s="147" t="s">
        <v>107</v>
      </c>
      <c r="G158" s="148"/>
      <c r="H158" s="148"/>
      <c r="I158" s="148"/>
      <c r="J158" s="149"/>
      <c r="K158" s="144">
        <v>100</v>
      </c>
      <c r="L158" s="144"/>
    </row>
    <row r="159" spans="1:12" ht="12" customHeight="1" hidden="1">
      <c r="A159" s="32"/>
      <c r="B159" s="32"/>
      <c r="C159" s="193" t="s">
        <v>153</v>
      </c>
      <c r="D159" s="194"/>
      <c r="E159" s="31"/>
      <c r="F159" s="147"/>
      <c r="G159" s="148"/>
      <c r="H159" s="148"/>
      <c r="I159" s="148"/>
      <c r="J159" s="149"/>
      <c r="K159" s="145"/>
      <c r="L159" s="146"/>
    </row>
    <row r="160" spans="1:12" ht="54.75" customHeight="1" hidden="1">
      <c r="A160" s="31"/>
      <c r="B160" s="38" t="s">
        <v>101</v>
      </c>
      <c r="C160" s="143" t="s">
        <v>155</v>
      </c>
      <c r="D160" s="143"/>
      <c r="E160" s="54"/>
      <c r="F160" s="156"/>
      <c r="G160" s="156"/>
      <c r="H160" s="156"/>
      <c r="I160" s="156"/>
      <c r="J160" s="156"/>
      <c r="K160" s="144"/>
      <c r="L160" s="144"/>
    </row>
    <row r="161" spans="1:12" ht="12" customHeight="1" hidden="1">
      <c r="A161" s="56">
        <v>1</v>
      </c>
      <c r="B161" s="32"/>
      <c r="C161" s="143" t="s">
        <v>18</v>
      </c>
      <c r="D161" s="143"/>
      <c r="E161" s="31"/>
      <c r="F161" s="126"/>
      <c r="G161" s="126"/>
      <c r="H161" s="126"/>
      <c r="I161" s="126"/>
      <c r="J161" s="126"/>
      <c r="K161" s="150"/>
      <c r="L161" s="150"/>
    </row>
    <row r="162" spans="1:12" ht="13.5" customHeight="1" hidden="1">
      <c r="A162" s="56"/>
      <c r="B162" s="32"/>
      <c r="C162" s="125" t="s">
        <v>100</v>
      </c>
      <c r="D162" s="125"/>
      <c r="E162" s="31" t="s">
        <v>55</v>
      </c>
      <c r="F162" s="126" t="s">
        <v>105</v>
      </c>
      <c r="G162" s="126"/>
      <c r="H162" s="126"/>
      <c r="I162" s="126"/>
      <c r="J162" s="126"/>
      <c r="K162" s="150">
        <f>J58</f>
        <v>0</v>
      </c>
      <c r="L162" s="150"/>
    </row>
    <row r="163" spans="1:12" ht="15" customHeight="1" hidden="1">
      <c r="A163" s="56">
        <v>2</v>
      </c>
      <c r="B163" s="32"/>
      <c r="C163" s="143" t="s">
        <v>19</v>
      </c>
      <c r="D163" s="143"/>
      <c r="E163" s="31"/>
      <c r="F163" s="156"/>
      <c r="G163" s="156"/>
      <c r="H163" s="156"/>
      <c r="I163" s="156"/>
      <c r="J163" s="156"/>
      <c r="K163" s="144"/>
      <c r="L163" s="144"/>
    </row>
    <row r="164" spans="1:12" ht="24" customHeight="1" hidden="1">
      <c r="A164" s="56"/>
      <c r="B164" s="32"/>
      <c r="C164" s="125" t="s">
        <v>147</v>
      </c>
      <c r="D164" s="125"/>
      <c r="E164" s="31" t="s">
        <v>53</v>
      </c>
      <c r="F164" s="126" t="s">
        <v>106</v>
      </c>
      <c r="G164" s="126"/>
      <c r="H164" s="126"/>
      <c r="I164" s="126"/>
      <c r="J164" s="126"/>
      <c r="K164" s="128">
        <v>91</v>
      </c>
      <c r="L164" s="128"/>
    </row>
    <row r="165" spans="1:12" ht="15" customHeight="1" hidden="1">
      <c r="A165" s="56">
        <v>3</v>
      </c>
      <c r="B165" s="32"/>
      <c r="C165" s="143" t="s">
        <v>20</v>
      </c>
      <c r="D165" s="143"/>
      <c r="E165" s="31"/>
      <c r="F165" s="126"/>
      <c r="G165" s="126"/>
      <c r="H165" s="126"/>
      <c r="I165" s="126"/>
      <c r="J165" s="126"/>
      <c r="K165" s="144"/>
      <c r="L165" s="144"/>
    </row>
    <row r="166" spans="1:12" ht="16.5" customHeight="1" hidden="1">
      <c r="A166" s="56"/>
      <c r="B166" s="32"/>
      <c r="C166" s="125" t="s">
        <v>148</v>
      </c>
      <c r="D166" s="125"/>
      <c r="E166" s="31" t="s">
        <v>55</v>
      </c>
      <c r="F166" s="126" t="s">
        <v>158</v>
      </c>
      <c r="G166" s="127"/>
      <c r="H166" s="127"/>
      <c r="I166" s="127"/>
      <c r="J166" s="127"/>
      <c r="K166" s="141">
        <f>K162/K164</f>
        <v>0</v>
      </c>
      <c r="L166" s="142"/>
    </row>
    <row r="167" spans="1:12" ht="11.25" customHeight="1" hidden="1">
      <c r="A167" s="56">
        <v>4</v>
      </c>
      <c r="B167" s="32"/>
      <c r="C167" s="143" t="s">
        <v>21</v>
      </c>
      <c r="D167" s="143"/>
      <c r="E167" s="31"/>
      <c r="F167" s="126"/>
      <c r="G167" s="126"/>
      <c r="H167" s="126"/>
      <c r="I167" s="126"/>
      <c r="J167" s="126"/>
      <c r="K167" s="145"/>
      <c r="L167" s="146"/>
    </row>
    <row r="168" spans="1:12" ht="23.25" customHeight="1" hidden="1">
      <c r="A168" s="32"/>
      <c r="B168" s="32"/>
      <c r="C168" s="125" t="s">
        <v>149</v>
      </c>
      <c r="D168" s="125"/>
      <c r="E168" s="31" t="s">
        <v>58</v>
      </c>
      <c r="F168" s="147" t="s">
        <v>107</v>
      </c>
      <c r="G168" s="148"/>
      <c r="H168" s="148"/>
      <c r="I168" s="148"/>
      <c r="J168" s="149"/>
      <c r="K168" s="144">
        <v>100</v>
      </c>
      <c r="L168" s="144"/>
    </row>
    <row r="169" spans="1:12" ht="18.75" customHeight="1">
      <c r="A169" s="1"/>
      <c r="B169" s="1"/>
      <c r="C169" s="3"/>
      <c r="D169" s="3"/>
      <c r="E169" s="2"/>
      <c r="F169" s="67"/>
      <c r="G169" s="67"/>
      <c r="H169" s="67"/>
      <c r="I169" s="67"/>
      <c r="J169" s="67"/>
      <c r="K169" s="68"/>
      <c r="L169" s="68"/>
    </row>
    <row r="170" spans="1:12" ht="13.5" customHeight="1">
      <c r="A170" s="15" t="s">
        <v>179</v>
      </c>
      <c r="B170" s="15"/>
      <c r="C170" s="69"/>
      <c r="D170" s="69"/>
      <c r="L170" s="15" t="s">
        <v>12</v>
      </c>
    </row>
    <row r="171" spans="1:20" s="22" customFormat="1" ht="35.25" customHeight="1">
      <c r="A171" s="205" t="s">
        <v>22</v>
      </c>
      <c r="B171" s="205" t="s">
        <v>23</v>
      </c>
      <c r="C171" s="205" t="s">
        <v>9</v>
      </c>
      <c r="D171" s="251" t="s">
        <v>71</v>
      </c>
      <c r="E171" s="252"/>
      <c r="F171" s="253"/>
      <c r="G171" s="251" t="s">
        <v>72</v>
      </c>
      <c r="H171" s="252"/>
      <c r="I171" s="253"/>
      <c r="J171" s="251" t="s">
        <v>82</v>
      </c>
      <c r="K171" s="252"/>
      <c r="L171" s="253"/>
      <c r="M171" s="188" t="s">
        <v>24</v>
      </c>
      <c r="N171" s="70"/>
      <c r="O171" s="94"/>
      <c r="P171" s="94"/>
      <c r="Q171" s="94"/>
      <c r="R171" s="94"/>
      <c r="S171" s="94"/>
      <c r="T171" s="94"/>
    </row>
    <row r="172" spans="1:20" s="22" customFormat="1" ht="57" customHeight="1">
      <c r="A172" s="206"/>
      <c r="B172" s="206"/>
      <c r="C172" s="206"/>
      <c r="D172" s="50" t="s">
        <v>13</v>
      </c>
      <c r="E172" s="50" t="s">
        <v>14</v>
      </c>
      <c r="F172" s="50" t="s">
        <v>15</v>
      </c>
      <c r="G172" s="50" t="s">
        <v>13</v>
      </c>
      <c r="H172" s="50" t="s">
        <v>14</v>
      </c>
      <c r="I172" s="50" t="s">
        <v>15</v>
      </c>
      <c r="J172" s="50" t="s">
        <v>13</v>
      </c>
      <c r="K172" s="50" t="s">
        <v>14</v>
      </c>
      <c r="L172" s="50" t="s">
        <v>15</v>
      </c>
      <c r="M172" s="188"/>
      <c r="N172" s="70"/>
      <c r="O172" s="94"/>
      <c r="P172" s="94"/>
      <c r="Q172" s="94"/>
      <c r="R172" s="94"/>
      <c r="S172" s="94"/>
      <c r="T172" s="94"/>
    </row>
    <row r="173" spans="1:20" s="22" customFormat="1" ht="13.5" customHeight="1">
      <c r="A173" s="31">
        <v>1</v>
      </c>
      <c r="B173" s="31">
        <v>2</v>
      </c>
      <c r="C173" s="31">
        <v>3</v>
      </c>
      <c r="D173" s="31">
        <v>4</v>
      </c>
      <c r="E173" s="31">
        <v>5</v>
      </c>
      <c r="F173" s="31">
        <v>6</v>
      </c>
      <c r="G173" s="31">
        <v>7</v>
      </c>
      <c r="H173" s="31">
        <v>8</v>
      </c>
      <c r="I173" s="31">
        <v>9</v>
      </c>
      <c r="J173" s="31">
        <v>10</v>
      </c>
      <c r="K173" s="31">
        <v>11</v>
      </c>
      <c r="L173" s="31">
        <v>12</v>
      </c>
      <c r="M173" s="31">
        <v>13</v>
      </c>
      <c r="N173" s="70"/>
      <c r="O173" s="94"/>
      <c r="P173" s="94"/>
      <c r="Q173" s="94"/>
      <c r="R173" s="94"/>
      <c r="S173" s="94"/>
      <c r="T173" s="94"/>
    </row>
    <row r="174" spans="1:20" s="22" customFormat="1" ht="13.5" customHeight="1">
      <c r="A174" s="31"/>
      <c r="B174" s="71" t="s">
        <v>110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70"/>
      <c r="O174" s="94"/>
      <c r="P174" s="94"/>
      <c r="Q174" s="94"/>
      <c r="R174" s="94"/>
      <c r="S174" s="94"/>
      <c r="T174" s="94"/>
    </row>
    <row r="175" spans="1:14" ht="12.75">
      <c r="A175" s="32"/>
      <c r="B175" s="32" t="s">
        <v>111</v>
      </c>
      <c r="C175" s="43"/>
      <c r="D175" s="38" t="s">
        <v>52</v>
      </c>
      <c r="E175" s="38" t="s">
        <v>52</v>
      </c>
      <c r="F175" s="38" t="s">
        <v>52</v>
      </c>
      <c r="G175" s="38" t="s">
        <v>52</v>
      </c>
      <c r="H175" s="38" t="s">
        <v>52</v>
      </c>
      <c r="I175" s="38" t="s">
        <v>52</v>
      </c>
      <c r="J175" s="38" t="s">
        <v>52</v>
      </c>
      <c r="K175" s="38" t="s">
        <v>52</v>
      </c>
      <c r="L175" s="38" t="s">
        <v>52</v>
      </c>
      <c r="M175" s="38" t="s">
        <v>52</v>
      </c>
      <c r="N175" s="70"/>
    </row>
    <row r="176" spans="1:14" ht="13.5" customHeight="1">
      <c r="A176" s="32"/>
      <c r="B176" s="72" t="s">
        <v>112</v>
      </c>
      <c r="C176" s="32"/>
      <c r="D176" s="38" t="s">
        <v>52</v>
      </c>
      <c r="E176" s="38" t="s">
        <v>52</v>
      </c>
      <c r="F176" s="38" t="s">
        <v>52</v>
      </c>
      <c r="G176" s="38" t="s">
        <v>52</v>
      </c>
      <c r="H176" s="38" t="s">
        <v>52</v>
      </c>
      <c r="I176" s="38" t="s">
        <v>52</v>
      </c>
      <c r="J176" s="38" t="s">
        <v>52</v>
      </c>
      <c r="K176" s="38" t="s">
        <v>52</v>
      </c>
      <c r="L176" s="38" t="s">
        <v>52</v>
      </c>
      <c r="M176" s="38" t="s">
        <v>52</v>
      </c>
      <c r="N176" s="70"/>
    </row>
    <row r="177" spans="1:14" ht="25.5">
      <c r="A177" s="32"/>
      <c r="B177" s="72" t="s">
        <v>25</v>
      </c>
      <c r="C177" s="32"/>
      <c r="D177" s="38" t="s">
        <v>107</v>
      </c>
      <c r="E177" s="38" t="s">
        <v>52</v>
      </c>
      <c r="F177" s="38" t="s">
        <v>52</v>
      </c>
      <c r="G177" s="38" t="s">
        <v>107</v>
      </c>
      <c r="H177" s="38" t="s">
        <v>52</v>
      </c>
      <c r="I177" s="38" t="s">
        <v>52</v>
      </c>
      <c r="J177" s="38" t="s">
        <v>107</v>
      </c>
      <c r="K177" s="38" t="s">
        <v>52</v>
      </c>
      <c r="L177" s="38" t="s">
        <v>52</v>
      </c>
      <c r="M177" s="38" t="s">
        <v>52</v>
      </c>
      <c r="N177" s="70"/>
    </row>
    <row r="178" spans="1:14" ht="12.75">
      <c r="A178" s="32"/>
      <c r="B178" s="32" t="s">
        <v>113</v>
      </c>
      <c r="C178" s="43"/>
      <c r="D178" s="38" t="s">
        <v>52</v>
      </c>
      <c r="E178" s="38" t="s">
        <v>52</v>
      </c>
      <c r="F178" s="38" t="s">
        <v>52</v>
      </c>
      <c r="G178" s="38" t="s">
        <v>52</v>
      </c>
      <c r="H178" s="38" t="s">
        <v>52</v>
      </c>
      <c r="I178" s="38" t="s">
        <v>52</v>
      </c>
      <c r="J178" s="38" t="s">
        <v>52</v>
      </c>
      <c r="K178" s="38" t="s">
        <v>52</v>
      </c>
      <c r="L178" s="38" t="s">
        <v>52</v>
      </c>
      <c r="M178" s="38" t="s">
        <v>52</v>
      </c>
      <c r="N178" s="70"/>
    </row>
    <row r="179" spans="1:14" ht="12.75">
      <c r="A179" s="32"/>
      <c r="B179" s="32" t="s">
        <v>16</v>
      </c>
      <c r="C179" s="32"/>
      <c r="D179" s="38" t="s">
        <v>52</v>
      </c>
      <c r="E179" s="38" t="s">
        <v>52</v>
      </c>
      <c r="F179" s="38" t="s">
        <v>52</v>
      </c>
      <c r="G179" s="38" t="s">
        <v>52</v>
      </c>
      <c r="H179" s="38" t="s">
        <v>52</v>
      </c>
      <c r="I179" s="38" t="s">
        <v>52</v>
      </c>
      <c r="J179" s="38" t="s">
        <v>52</v>
      </c>
      <c r="K179" s="38" t="s">
        <v>52</v>
      </c>
      <c r="L179" s="38" t="s">
        <v>52</v>
      </c>
      <c r="M179" s="38" t="s">
        <v>52</v>
      </c>
      <c r="N179" s="70"/>
    </row>
    <row r="180" spans="1:20" s="77" customFormat="1" ht="8.25" customHeight="1">
      <c r="A180" s="73"/>
      <c r="B180" s="73"/>
      <c r="C180" s="74"/>
      <c r="D180" s="74"/>
      <c r="E180" s="75"/>
      <c r="F180" s="74"/>
      <c r="G180" s="74"/>
      <c r="H180" s="74"/>
      <c r="I180" s="74"/>
      <c r="J180" s="74"/>
      <c r="K180" s="74"/>
      <c r="L180" s="74"/>
      <c r="M180" s="74"/>
      <c r="N180" s="76"/>
      <c r="O180" s="33"/>
      <c r="P180" s="33"/>
      <c r="Q180" s="33"/>
      <c r="R180" s="33"/>
      <c r="S180" s="33"/>
      <c r="T180" s="33"/>
    </row>
    <row r="181" spans="1:20" s="77" customFormat="1" ht="14.25" customHeight="1">
      <c r="A181" s="73" t="s">
        <v>109</v>
      </c>
      <c r="B181" s="73"/>
      <c r="C181" s="74"/>
      <c r="D181" s="74"/>
      <c r="E181" s="75"/>
      <c r="F181" s="74"/>
      <c r="G181" s="74"/>
      <c r="H181" s="74"/>
      <c r="I181" s="74"/>
      <c r="J181" s="74"/>
      <c r="K181" s="74"/>
      <c r="L181" s="74"/>
      <c r="M181" s="74"/>
      <c r="N181" s="76"/>
      <c r="O181" s="33"/>
      <c r="P181" s="33"/>
      <c r="Q181" s="33"/>
      <c r="R181" s="33"/>
      <c r="S181" s="33"/>
      <c r="T181" s="33"/>
    </row>
    <row r="182" spans="1:14" ht="14.25" customHeight="1">
      <c r="A182" s="202" t="s">
        <v>83</v>
      </c>
      <c r="B182" s="202"/>
      <c r="C182" s="202"/>
      <c r="D182" s="202"/>
      <c r="E182" s="202"/>
      <c r="F182" s="202"/>
      <c r="G182" s="202"/>
      <c r="H182" s="202"/>
      <c r="I182" s="202"/>
      <c r="J182" s="202"/>
      <c r="K182" s="202"/>
      <c r="L182" s="202"/>
      <c r="M182" s="202"/>
      <c r="N182" s="78"/>
    </row>
    <row r="183" spans="1:14" ht="14.25" customHeight="1">
      <c r="A183" s="202" t="s">
        <v>108</v>
      </c>
      <c r="B183" s="202"/>
      <c r="C183" s="202"/>
      <c r="D183" s="202"/>
      <c r="E183" s="202"/>
      <c r="F183" s="202"/>
      <c r="G183" s="202"/>
      <c r="H183" s="202"/>
      <c r="I183" s="202"/>
      <c r="J183" s="202"/>
      <c r="K183" s="202"/>
      <c r="L183" s="202"/>
      <c r="M183" s="202"/>
      <c r="N183" s="78"/>
    </row>
    <row r="184" spans="1:9" ht="25.5" customHeight="1">
      <c r="A184" s="203" t="s">
        <v>114</v>
      </c>
      <c r="B184" s="203"/>
      <c r="C184" s="203"/>
      <c r="D184" s="248"/>
      <c r="E184" s="248"/>
      <c r="F184" s="248"/>
      <c r="G184" s="183" t="s">
        <v>188</v>
      </c>
      <c r="H184" s="183"/>
      <c r="I184" s="183"/>
    </row>
    <row r="185" spans="1:9" ht="10.5" customHeight="1">
      <c r="A185" s="204"/>
      <c r="B185" s="204"/>
      <c r="C185" s="204"/>
      <c r="D185" s="198" t="s">
        <v>26</v>
      </c>
      <c r="E185" s="198"/>
      <c r="F185" s="198"/>
      <c r="G185" s="182" t="s">
        <v>27</v>
      </c>
      <c r="H185" s="182"/>
      <c r="I185" s="182"/>
    </row>
    <row r="186" spans="1:9" ht="10.5" customHeight="1" hidden="1">
      <c r="A186" s="203" t="s">
        <v>84</v>
      </c>
      <c r="B186" s="203"/>
      <c r="C186" s="203"/>
      <c r="D186" s="81"/>
      <c r="E186" s="81"/>
      <c r="F186" s="81"/>
      <c r="G186" s="79"/>
      <c r="H186" s="79"/>
      <c r="I186" s="79"/>
    </row>
    <row r="187" spans="1:9" ht="10.5" customHeight="1">
      <c r="A187" s="80"/>
      <c r="B187" s="80"/>
      <c r="C187" s="80"/>
      <c r="D187" s="81"/>
      <c r="E187" s="81"/>
      <c r="F187" s="81"/>
      <c r="G187" s="79"/>
      <c r="H187" s="79"/>
      <c r="I187" s="79"/>
    </row>
    <row r="188" spans="1:4" ht="12.75" customHeight="1">
      <c r="A188" s="203" t="s">
        <v>28</v>
      </c>
      <c r="B188" s="203"/>
      <c r="C188" s="203"/>
      <c r="D188" s="11"/>
    </row>
    <row r="189" spans="1:9" ht="18.75" customHeight="1">
      <c r="A189" s="203" t="s">
        <v>159</v>
      </c>
      <c r="B189" s="203"/>
      <c r="C189" s="203"/>
      <c r="D189" s="248"/>
      <c r="E189" s="248"/>
      <c r="F189" s="248"/>
      <c r="G189" s="183" t="s">
        <v>178</v>
      </c>
      <c r="H189" s="183"/>
      <c r="I189" s="183"/>
    </row>
    <row r="190" spans="4:9" ht="10.5" customHeight="1">
      <c r="D190" s="198" t="s">
        <v>26</v>
      </c>
      <c r="E190" s="198"/>
      <c r="F190" s="198"/>
      <c r="G190" s="182" t="s">
        <v>27</v>
      </c>
      <c r="H190" s="182"/>
      <c r="I190" s="182"/>
    </row>
    <row r="191" ht="12.75">
      <c r="D191" s="11"/>
    </row>
    <row r="192" spans="1:4" ht="11.25" customHeight="1">
      <c r="A192" s="77" t="s">
        <v>96</v>
      </c>
      <c r="B192" s="77"/>
      <c r="C192" s="77"/>
      <c r="D192" s="77"/>
    </row>
    <row r="193" spans="1:4" ht="11.25" customHeight="1">
      <c r="A193" s="77" t="s">
        <v>160</v>
      </c>
      <c r="B193" s="77"/>
      <c r="C193" s="77"/>
      <c r="D193" s="77"/>
    </row>
    <row r="194" spans="1:4" ht="11.25" customHeight="1">
      <c r="A194" s="77" t="s">
        <v>161</v>
      </c>
      <c r="B194" s="77"/>
      <c r="C194" s="77"/>
      <c r="D194" s="77" t="s">
        <v>162</v>
      </c>
    </row>
    <row r="195" spans="1:4" ht="12.75">
      <c r="A195" s="77"/>
      <c r="B195" s="77"/>
      <c r="C195" s="77"/>
      <c r="D195" s="77"/>
    </row>
    <row r="207" spans="1:9" ht="18.75" customHeight="1">
      <c r="A207" s="203"/>
      <c r="B207" s="203"/>
      <c r="C207" s="203"/>
      <c r="D207" s="248"/>
      <c r="E207" s="248"/>
      <c r="F207" s="248"/>
      <c r="G207" s="183"/>
      <c r="H207" s="183"/>
      <c r="I207" s="183"/>
    </row>
    <row r="211" spans="1:9" ht="12.75">
      <c r="A211" s="203"/>
      <c r="B211" s="203"/>
      <c r="C211" s="203"/>
      <c r="D211" s="248"/>
      <c r="E211" s="248"/>
      <c r="F211" s="248"/>
      <c r="G211" s="183"/>
      <c r="H211" s="183"/>
      <c r="I211" s="183"/>
    </row>
  </sheetData>
  <sheetProtection/>
  <mergeCells count="432">
    <mergeCell ref="F155:J155"/>
    <mergeCell ref="F113:J113"/>
    <mergeCell ref="F115:J115"/>
    <mergeCell ref="C135:D135"/>
    <mergeCell ref="C137:D137"/>
    <mergeCell ref="C134:D134"/>
    <mergeCell ref="C118:D118"/>
    <mergeCell ref="C115:D115"/>
    <mergeCell ref="C114:D114"/>
    <mergeCell ref="C116:D116"/>
    <mergeCell ref="A211:C211"/>
    <mergeCell ref="D211:F211"/>
    <mergeCell ref="G211:I211"/>
    <mergeCell ref="A207:C207"/>
    <mergeCell ref="D207:F207"/>
    <mergeCell ref="G207:I207"/>
    <mergeCell ref="A189:C189"/>
    <mergeCell ref="D189:F189"/>
    <mergeCell ref="B171:B172"/>
    <mergeCell ref="K141:L141"/>
    <mergeCell ref="C144:D144"/>
    <mergeCell ref="F144:J144"/>
    <mergeCell ref="K144:L144"/>
    <mergeCell ref="K143:L143"/>
    <mergeCell ref="K154:L154"/>
    <mergeCell ref="A186:C186"/>
    <mergeCell ref="J67:K67"/>
    <mergeCell ref="F110:J110"/>
    <mergeCell ref="K110:L110"/>
    <mergeCell ref="F111:J111"/>
    <mergeCell ref="K105:L105"/>
    <mergeCell ref="F99:J99"/>
    <mergeCell ref="K99:L99"/>
    <mergeCell ref="F97:J97"/>
    <mergeCell ref="F100:J103"/>
    <mergeCell ref="K100:L100"/>
    <mergeCell ref="J66:K66"/>
    <mergeCell ref="H66:I66"/>
    <mergeCell ref="J65:K65"/>
    <mergeCell ref="H63:I64"/>
    <mergeCell ref="J56:K56"/>
    <mergeCell ref="H65:I65"/>
    <mergeCell ref="J57:K57"/>
    <mergeCell ref="J59:K59"/>
    <mergeCell ref="K111:L111"/>
    <mergeCell ref="F114:J114"/>
    <mergeCell ref="K114:L114"/>
    <mergeCell ref="K115:L115"/>
    <mergeCell ref="K112:L112"/>
    <mergeCell ref="K113:L113"/>
    <mergeCell ref="F112:J112"/>
    <mergeCell ref="C113:D113"/>
    <mergeCell ref="F117:J117"/>
    <mergeCell ref="K117:L117"/>
    <mergeCell ref="C147:D147"/>
    <mergeCell ref="C145:D145"/>
    <mergeCell ref="K126:L126"/>
    <mergeCell ref="K122:L122"/>
    <mergeCell ref="K120:L120"/>
    <mergeCell ref="K121:L121"/>
    <mergeCell ref="K118:L118"/>
    <mergeCell ref="K119:L119"/>
    <mergeCell ref="C120:D120"/>
    <mergeCell ref="C152:D152"/>
    <mergeCell ref="C146:D146"/>
    <mergeCell ref="C149:D149"/>
    <mergeCell ref="F151:J151"/>
    <mergeCell ref="C151:D151"/>
    <mergeCell ref="K125:L125"/>
    <mergeCell ref="F149:J149"/>
    <mergeCell ref="C132:D132"/>
    <mergeCell ref="C171:C172"/>
    <mergeCell ref="D171:F171"/>
    <mergeCell ref="C159:D159"/>
    <mergeCell ref="C153:D153"/>
    <mergeCell ref="C163:D163"/>
    <mergeCell ref="F163:J163"/>
    <mergeCell ref="C154:D154"/>
    <mergeCell ref="C155:D155"/>
    <mergeCell ref="F153:J153"/>
    <mergeCell ref="F154:J154"/>
    <mergeCell ref="G130:H130"/>
    <mergeCell ref="I130:J130"/>
    <mergeCell ref="K130:L130"/>
    <mergeCell ref="M171:M172"/>
    <mergeCell ref="G171:I171"/>
    <mergeCell ref="J171:L171"/>
    <mergeCell ref="K136:L136"/>
    <mergeCell ref="F141:J141"/>
    <mergeCell ref="A184:C184"/>
    <mergeCell ref="D185:F185"/>
    <mergeCell ref="G185:I185"/>
    <mergeCell ref="D184:F184"/>
    <mergeCell ref="K153:L153"/>
    <mergeCell ref="F152:J152"/>
    <mergeCell ref="K158:L158"/>
    <mergeCell ref="K155:L155"/>
    <mergeCell ref="C160:D160"/>
    <mergeCell ref="F160:J160"/>
    <mergeCell ref="K104:L104"/>
    <mergeCell ref="C125:D125"/>
    <mergeCell ref="K146:L146"/>
    <mergeCell ref="C143:D143"/>
    <mergeCell ref="F143:J143"/>
    <mergeCell ref="F126:J126"/>
    <mergeCell ref="K135:L135"/>
    <mergeCell ref="F140:J140"/>
    <mergeCell ref="F137:J137"/>
    <mergeCell ref="C141:D141"/>
    <mergeCell ref="K94:L94"/>
    <mergeCell ref="K95:L95"/>
    <mergeCell ref="F93:J93"/>
    <mergeCell ref="F106:J109"/>
    <mergeCell ref="F104:J104"/>
    <mergeCell ref="F105:J105"/>
    <mergeCell ref="K106:L106"/>
    <mergeCell ref="K107:L107"/>
    <mergeCell ref="K108:L108"/>
    <mergeCell ref="K109:L109"/>
    <mergeCell ref="K92:L92"/>
    <mergeCell ref="F91:J91"/>
    <mergeCell ref="F90:J90"/>
    <mergeCell ref="K101:L101"/>
    <mergeCell ref="K102:L102"/>
    <mergeCell ref="K103:L103"/>
    <mergeCell ref="F98:J98"/>
    <mergeCell ref="K93:L93"/>
    <mergeCell ref="K97:L97"/>
    <mergeCell ref="K98:L98"/>
    <mergeCell ref="F79:J79"/>
    <mergeCell ref="K85:L85"/>
    <mergeCell ref="K86:L86"/>
    <mergeCell ref="K79:L79"/>
    <mergeCell ref="K84:L84"/>
    <mergeCell ref="K90:L90"/>
    <mergeCell ref="K80:L80"/>
    <mergeCell ref="K87:L87"/>
    <mergeCell ref="K88:L88"/>
    <mergeCell ref="K89:L89"/>
    <mergeCell ref="F87:J87"/>
    <mergeCell ref="F88:J88"/>
    <mergeCell ref="J68:K68"/>
    <mergeCell ref="J69:K69"/>
    <mergeCell ref="K82:L82"/>
    <mergeCell ref="K83:L83"/>
    <mergeCell ref="K78:L78"/>
    <mergeCell ref="F82:J82"/>
    <mergeCell ref="K81:L81"/>
    <mergeCell ref="F81:J81"/>
    <mergeCell ref="F69:G69"/>
    <mergeCell ref="H70:I70"/>
    <mergeCell ref="K75:L75"/>
    <mergeCell ref="F78:J78"/>
    <mergeCell ref="H69:I69"/>
    <mergeCell ref="F73:J74"/>
    <mergeCell ref="K73:L74"/>
    <mergeCell ref="J70:K70"/>
    <mergeCell ref="K76:L76"/>
    <mergeCell ref="K77:L77"/>
    <mergeCell ref="C109:D109"/>
    <mergeCell ref="C78:D78"/>
    <mergeCell ref="F70:G70"/>
    <mergeCell ref="D70:E70"/>
    <mergeCell ref="C75:D75"/>
    <mergeCell ref="C76:D76"/>
    <mergeCell ref="C77:D77"/>
    <mergeCell ref="F76:J76"/>
    <mergeCell ref="F77:J77"/>
    <mergeCell ref="F75:J75"/>
    <mergeCell ref="C83:D83"/>
    <mergeCell ref="C85:D85"/>
    <mergeCell ref="F83:J83"/>
    <mergeCell ref="F85:J85"/>
    <mergeCell ref="C111:D111"/>
    <mergeCell ref="C88:D88"/>
    <mergeCell ref="C106:D106"/>
    <mergeCell ref="C105:D105"/>
    <mergeCell ref="C91:D91"/>
    <mergeCell ref="C98:D98"/>
    <mergeCell ref="C82:D82"/>
    <mergeCell ref="C81:D81"/>
    <mergeCell ref="C84:D84"/>
    <mergeCell ref="C53:E53"/>
    <mergeCell ref="C79:D79"/>
    <mergeCell ref="C80:D80"/>
    <mergeCell ref="C73:D74"/>
    <mergeCell ref="E73:E74"/>
    <mergeCell ref="A63:C64"/>
    <mergeCell ref="A73:A74"/>
    <mergeCell ref="C101:D101"/>
    <mergeCell ref="C100:D100"/>
    <mergeCell ref="C99:D99"/>
    <mergeCell ref="C87:D87"/>
    <mergeCell ref="C94:D94"/>
    <mergeCell ref="C97:D97"/>
    <mergeCell ref="C96:D96"/>
    <mergeCell ref="C93:D93"/>
    <mergeCell ref="C92:D92"/>
    <mergeCell ref="C89:D89"/>
    <mergeCell ref="A22:L22"/>
    <mergeCell ref="I17:L17"/>
    <mergeCell ref="I19:L19"/>
    <mergeCell ref="I14:L14"/>
    <mergeCell ref="I16:L16"/>
    <mergeCell ref="I1:L1"/>
    <mergeCell ref="I2:L2"/>
    <mergeCell ref="I4:L4"/>
    <mergeCell ref="I5:L5"/>
    <mergeCell ref="I12:M12"/>
    <mergeCell ref="I13:L13"/>
    <mergeCell ref="B40:C40"/>
    <mergeCell ref="I6:L6"/>
    <mergeCell ref="I7:L7"/>
    <mergeCell ref="A8:E8"/>
    <mergeCell ref="I9:L9"/>
    <mergeCell ref="A9:A19"/>
    <mergeCell ref="C9:C19"/>
    <mergeCell ref="E9:E19"/>
    <mergeCell ref="I10:L10"/>
    <mergeCell ref="I15:L15"/>
    <mergeCell ref="H50:I50"/>
    <mergeCell ref="F45:G45"/>
    <mergeCell ref="J50:K50"/>
    <mergeCell ref="A23:L23"/>
    <mergeCell ref="A25:L25"/>
    <mergeCell ref="A29:L29"/>
    <mergeCell ref="A27:L27"/>
    <mergeCell ref="C24:G24"/>
    <mergeCell ref="C34:M34"/>
    <mergeCell ref="B73:B74"/>
    <mergeCell ref="A68:C68"/>
    <mergeCell ref="A65:C65"/>
    <mergeCell ref="D65:E65"/>
    <mergeCell ref="C59:E59"/>
    <mergeCell ref="F59:G59"/>
    <mergeCell ref="F66:G66"/>
    <mergeCell ref="D63:E64"/>
    <mergeCell ref="F68:G68"/>
    <mergeCell ref="A188:C188"/>
    <mergeCell ref="C126:D126"/>
    <mergeCell ref="C130:D130"/>
    <mergeCell ref="C131:D131"/>
    <mergeCell ref="C133:D133"/>
    <mergeCell ref="C127:D127"/>
    <mergeCell ref="A185:C185"/>
    <mergeCell ref="A171:A172"/>
    <mergeCell ref="C140:D140"/>
    <mergeCell ref="A182:M182"/>
    <mergeCell ref="D190:F190"/>
    <mergeCell ref="C108:D108"/>
    <mergeCell ref="C102:D102"/>
    <mergeCell ref="C104:D104"/>
    <mergeCell ref="C107:D107"/>
    <mergeCell ref="C103:D103"/>
    <mergeCell ref="F128:F134"/>
    <mergeCell ref="A183:M183"/>
    <mergeCell ref="C112:D112"/>
    <mergeCell ref="C110:D110"/>
    <mergeCell ref="C117:D117"/>
    <mergeCell ref="C136:D136"/>
    <mergeCell ref="C121:D121"/>
    <mergeCell ref="C122:D122"/>
    <mergeCell ref="C124:D124"/>
    <mergeCell ref="C123:D123"/>
    <mergeCell ref="C128:D128"/>
    <mergeCell ref="C129:D129"/>
    <mergeCell ref="C119:D119"/>
    <mergeCell ref="F123:J123"/>
    <mergeCell ref="F124:J124"/>
    <mergeCell ref="F53:G53"/>
    <mergeCell ref="H53:I53"/>
    <mergeCell ref="F65:G65"/>
    <mergeCell ref="F63:G64"/>
    <mergeCell ref="F84:J84"/>
    <mergeCell ref="F67:G67"/>
    <mergeCell ref="H67:I67"/>
    <mergeCell ref="H68:I68"/>
    <mergeCell ref="F116:J116"/>
    <mergeCell ref="K116:L116"/>
    <mergeCell ref="F127:J127"/>
    <mergeCell ref="F118:J118"/>
    <mergeCell ref="F119:J119"/>
    <mergeCell ref="F120:J120"/>
    <mergeCell ref="F121:J121"/>
    <mergeCell ref="F125:J125"/>
    <mergeCell ref="F122:J122"/>
    <mergeCell ref="K123:L123"/>
    <mergeCell ref="C35:M35"/>
    <mergeCell ref="A37:C37"/>
    <mergeCell ref="G190:I190"/>
    <mergeCell ref="G184:I184"/>
    <mergeCell ref="G189:I189"/>
    <mergeCell ref="H59:I59"/>
    <mergeCell ref="F86:J86"/>
    <mergeCell ref="J63:K64"/>
    <mergeCell ref="F80:J80"/>
    <mergeCell ref="F48:G48"/>
    <mergeCell ref="D32:M32"/>
    <mergeCell ref="C33:M33"/>
    <mergeCell ref="A32:C32"/>
    <mergeCell ref="N31:P31"/>
    <mergeCell ref="F50:G50"/>
    <mergeCell ref="H48:I48"/>
    <mergeCell ref="H45:I45"/>
    <mergeCell ref="J45:K45"/>
    <mergeCell ref="J44:K44"/>
    <mergeCell ref="D37:L37"/>
    <mergeCell ref="C45:E45"/>
    <mergeCell ref="C50:E50"/>
    <mergeCell ref="J48:K48"/>
    <mergeCell ref="C26:G26"/>
    <mergeCell ref="C28:L28"/>
    <mergeCell ref="C47:E47"/>
    <mergeCell ref="B41:C41"/>
    <mergeCell ref="C46:E46"/>
    <mergeCell ref="F46:G46"/>
    <mergeCell ref="C44:E44"/>
    <mergeCell ref="C36:M36"/>
    <mergeCell ref="J46:K46"/>
    <mergeCell ref="H46:I46"/>
    <mergeCell ref="A67:C67"/>
    <mergeCell ref="D67:E67"/>
    <mergeCell ref="A70:C70"/>
    <mergeCell ref="A66:C66"/>
    <mergeCell ref="D66:E66"/>
    <mergeCell ref="A69:C69"/>
    <mergeCell ref="D69:E69"/>
    <mergeCell ref="D68:E68"/>
    <mergeCell ref="E40:L40"/>
    <mergeCell ref="C49:E49"/>
    <mergeCell ref="F49:G49"/>
    <mergeCell ref="H49:I49"/>
    <mergeCell ref="J49:K49"/>
    <mergeCell ref="C48:E48"/>
    <mergeCell ref="F44:G44"/>
    <mergeCell ref="H44:I44"/>
    <mergeCell ref="E41:L41"/>
    <mergeCell ref="C51:E51"/>
    <mergeCell ref="F51:G51"/>
    <mergeCell ref="H51:I51"/>
    <mergeCell ref="J51:K51"/>
    <mergeCell ref="J52:K52"/>
    <mergeCell ref="J53:K53"/>
    <mergeCell ref="C52:E52"/>
    <mergeCell ref="H52:I52"/>
    <mergeCell ref="F52:G52"/>
    <mergeCell ref="C55:E55"/>
    <mergeCell ref="H54:I54"/>
    <mergeCell ref="J54:K54"/>
    <mergeCell ref="C56:E56"/>
    <mergeCell ref="F55:G55"/>
    <mergeCell ref="H55:I55"/>
    <mergeCell ref="J55:K55"/>
    <mergeCell ref="H56:I56"/>
    <mergeCell ref="F54:G54"/>
    <mergeCell ref="C54:E54"/>
    <mergeCell ref="F96:J96"/>
    <mergeCell ref="K96:L96"/>
    <mergeCell ref="C90:D90"/>
    <mergeCell ref="F89:J89"/>
    <mergeCell ref="C95:D95"/>
    <mergeCell ref="C86:D86"/>
    <mergeCell ref="F94:J94"/>
    <mergeCell ref="F95:J95"/>
    <mergeCell ref="K91:L91"/>
    <mergeCell ref="F92:J92"/>
    <mergeCell ref="C150:D150"/>
    <mergeCell ref="C138:D138"/>
    <mergeCell ref="F138:J138"/>
    <mergeCell ref="K138:L138"/>
    <mergeCell ref="C139:D139"/>
    <mergeCell ref="F139:J139"/>
    <mergeCell ref="K139:L139"/>
    <mergeCell ref="K149:L149"/>
    <mergeCell ref="F145:J145"/>
    <mergeCell ref="C142:D142"/>
    <mergeCell ref="F135:J135"/>
    <mergeCell ref="K151:L151"/>
    <mergeCell ref="K137:L137"/>
    <mergeCell ref="F142:J142"/>
    <mergeCell ref="K147:L147"/>
    <mergeCell ref="F150:J150"/>
    <mergeCell ref="F147:J147"/>
    <mergeCell ref="F146:J146"/>
    <mergeCell ref="K150:L150"/>
    <mergeCell ref="F136:J136"/>
    <mergeCell ref="K124:L124"/>
    <mergeCell ref="K127:L127"/>
    <mergeCell ref="K140:L140"/>
    <mergeCell ref="K145:L145"/>
    <mergeCell ref="K142:L142"/>
    <mergeCell ref="K152:L152"/>
    <mergeCell ref="K160:L160"/>
    <mergeCell ref="F157:J157"/>
    <mergeCell ref="K157:L157"/>
    <mergeCell ref="C158:D158"/>
    <mergeCell ref="F158:J158"/>
    <mergeCell ref="F159:J159"/>
    <mergeCell ref="C157:D157"/>
    <mergeCell ref="K159:L159"/>
    <mergeCell ref="K163:L163"/>
    <mergeCell ref="K161:L161"/>
    <mergeCell ref="C162:D162"/>
    <mergeCell ref="F162:J162"/>
    <mergeCell ref="K162:L162"/>
    <mergeCell ref="C161:D161"/>
    <mergeCell ref="F161:J161"/>
    <mergeCell ref="F167:J167"/>
    <mergeCell ref="K167:L167"/>
    <mergeCell ref="C168:D168"/>
    <mergeCell ref="F168:J168"/>
    <mergeCell ref="K168:L168"/>
    <mergeCell ref="C167:D167"/>
    <mergeCell ref="F166:J166"/>
    <mergeCell ref="K166:L166"/>
    <mergeCell ref="C164:D164"/>
    <mergeCell ref="F164:J164"/>
    <mergeCell ref="K164:L164"/>
    <mergeCell ref="C165:D165"/>
    <mergeCell ref="F165:J165"/>
    <mergeCell ref="K165:L165"/>
    <mergeCell ref="C166:D166"/>
    <mergeCell ref="C156:D156"/>
    <mergeCell ref="F156:J156"/>
    <mergeCell ref="K156:L156"/>
    <mergeCell ref="D30:E30"/>
    <mergeCell ref="C58:E58"/>
    <mergeCell ref="H58:I58"/>
    <mergeCell ref="J58:K58"/>
    <mergeCell ref="C57:E57"/>
    <mergeCell ref="F57:G57"/>
    <mergeCell ref="H57:I57"/>
  </mergeCells>
  <printOptions/>
  <pageMargins left="0.7874015748031497" right="0" top="0.3937007874015748" bottom="0.3937007874015748" header="0.5118110236220472" footer="0.5118110236220472"/>
  <pageSetup horizontalDpi="600" verticalDpi="600" orientation="landscape" paperSize="9" scale="9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2019-01-11T11:46:07Z</cp:lastPrinted>
  <dcterms:created xsi:type="dcterms:W3CDTF">1996-10-08T23:32:33Z</dcterms:created>
  <dcterms:modified xsi:type="dcterms:W3CDTF">2019-01-11T13:33:17Z</dcterms:modified>
  <cp:category/>
  <cp:version/>
  <cp:contentType/>
  <cp:contentStatus/>
</cp:coreProperties>
</file>